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EXT\FI\"/>
    </mc:Choice>
  </mc:AlternateContent>
  <xr:revisionPtr revIDLastSave="0" documentId="13_ncr:1_{7301DBEE-E3A6-4327-99EE-D9162A01CEA3}" xr6:coauthVersionLast="47" xr6:coauthVersionMax="47" xr10:uidLastSave="{00000000-0000-0000-0000-000000000000}"/>
  <bookViews>
    <workbookView xWindow="-12" yWindow="-528" windowWidth="23064" windowHeight="13872" activeTab="10" xr2:uid="{00000000-000D-0000-FFFF-FFFF00000000}"/>
  </bookViews>
  <sheets>
    <sheet name="YR Girls - JUN" sheetId="5" r:id="rId1"/>
    <sheet name="YR Girls - Mixte MIN_CAD" sheetId="10" r:id="rId2"/>
    <sheet name="YR Girls - CAD" sheetId="6" r:id="rId3"/>
    <sheet name="YR Girls - MIN" sheetId="7" r:id="rId4"/>
    <sheet name="YR Girls - PMIN" sheetId="8" r:id="rId5"/>
    <sheet name="YR Boys - JUN" sheetId="1" r:id="rId6"/>
    <sheet name="YR Boys - Mixte MIN_CAD" sheetId="11" r:id="rId7"/>
    <sheet name="YR Boys - CAD" sheetId="2" r:id="rId8"/>
    <sheet name="YR Boys - MIN" sheetId="3" r:id="rId9"/>
    <sheet name="YR Boys - PMIN" sheetId="4" r:id="rId10"/>
    <sheet name="Listing Players" sheetId="9" r:id="rId11"/>
  </sheets>
  <externalReferences>
    <externalReference r:id="rId12"/>
  </externalReferences>
  <definedNames>
    <definedName name="_xlnm._FilterDatabase" localSheetId="7" hidden="1">'YR Boys - CAD'!$A$2:$J$27</definedName>
    <definedName name="_xlnm._FilterDatabase" localSheetId="5" hidden="1">'YR Boys - JUN'!$A$2:$J$21</definedName>
    <definedName name="_xlnm._FilterDatabase" localSheetId="8" hidden="1">'YR Boys - MIN'!$A$2:$K$17</definedName>
    <definedName name="_xlnm._FilterDatabase" localSheetId="6" hidden="1">'YR Boys - Mixte MIN_CAD'!$A$2:$J$38</definedName>
    <definedName name="_xlnm._FilterDatabase" localSheetId="9" hidden="1">'YR Boys - PMIN'!$A$2:$J$20</definedName>
    <definedName name="_xlnm._FilterDatabase" localSheetId="2" hidden="1">'YR Girls - CAD'!$A$2:$J$11</definedName>
    <definedName name="_xlnm._FilterDatabase" localSheetId="0" hidden="1">'YR Girls - JUN'!$A$2:$J$16</definedName>
    <definedName name="_xlnm._FilterDatabase" localSheetId="3" hidden="1">'YR Girls - MIN'!$A$2:$J$22</definedName>
    <definedName name="_xlnm._FilterDatabase" localSheetId="1" hidden="1">'YR Girls - Mixte MIN_CAD'!$A$2:$J$32</definedName>
    <definedName name="_xlnm._FilterDatabase" localSheetId="4" hidden="1">'YR Girls - PMIN'!$A$2:$J$13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5" l="1"/>
  <c r="J18" i="5"/>
  <c r="J19" i="5"/>
  <c r="J20" i="5"/>
  <c r="J21" i="5"/>
  <c r="J27" i="5"/>
  <c r="J23" i="5"/>
  <c r="J28" i="5"/>
  <c r="J22" i="5"/>
  <c r="J25" i="5"/>
  <c r="J24" i="5"/>
  <c r="J26" i="5"/>
  <c r="C16" i="5"/>
  <c r="D16" i="5"/>
  <c r="C18" i="5"/>
  <c r="D18" i="5"/>
  <c r="C19" i="5"/>
  <c r="D19" i="5"/>
  <c r="C20" i="5"/>
  <c r="D20" i="5"/>
  <c r="C21" i="5"/>
  <c r="D21" i="5"/>
  <c r="C27" i="5"/>
  <c r="D27" i="5"/>
  <c r="C23" i="5"/>
  <c r="D23" i="5"/>
  <c r="C28" i="5"/>
  <c r="D28" i="5"/>
  <c r="C22" i="5"/>
  <c r="D22" i="5"/>
  <c r="C25" i="5"/>
  <c r="D25" i="5"/>
  <c r="C24" i="5"/>
  <c r="D24" i="5"/>
  <c r="C26" i="5"/>
  <c r="D26" i="5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14" i="6"/>
  <c r="D14" i="6"/>
  <c r="J21" i="10"/>
  <c r="J34" i="10"/>
  <c r="J28" i="10"/>
  <c r="J25" i="10"/>
  <c r="J29" i="10"/>
  <c r="J35" i="10"/>
  <c r="J33" i="10"/>
  <c r="J30" i="10"/>
  <c r="J37" i="10"/>
  <c r="J36" i="10"/>
  <c r="J27" i="10"/>
  <c r="J26" i="10"/>
  <c r="J32" i="10"/>
  <c r="J24" i="10"/>
  <c r="J31" i="10"/>
  <c r="C31" i="10"/>
  <c r="D31" i="10"/>
  <c r="C24" i="10"/>
  <c r="D24" i="10"/>
  <c r="C21" i="10"/>
  <c r="D21" i="10"/>
  <c r="C34" i="10"/>
  <c r="D34" i="10"/>
  <c r="C28" i="10"/>
  <c r="D28" i="10"/>
  <c r="C25" i="10"/>
  <c r="D25" i="10"/>
  <c r="C29" i="10"/>
  <c r="D29" i="10"/>
  <c r="C35" i="10"/>
  <c r="D35" i="10"/>
  <c r="C33" i="10"/>
  <c r="D33" i="10"/>
  <c r="C30" i="10"/>
  <c r="D30" i="10"/>
  <c r="C37" i="10"/>
  <c r="D37" i="10"/>
  <c r="C36" i="10"/>
  <c r="D36" i="10"/>
  <c r="C27" i="10"/>
  <c r="D27" i="10"/>
  <c r="C26" i="10"/>
  <c r="D26" i="10"/>
  <c r="C32" i="10"/>
  <c r="D32" i="10"/>
  <c r="J25" i="7"/>
  <c r="J24" i="7"/>
  <c r="J32" i="7"/>
  <c r="J34" i="7"/>
  <c r="J33" i="7"/>
  <c r="J35" i="7"/>
  <c r="J30" i="7"/>
  <c r="J31" i="7"/>
  <c r="J28" i="7"/>
  <c r="J27" i="7"/>
  <c r="J36" i="7"/>
  <c r="J26" i="7"/>
  <c r="J29" i="7"/>
  <c r="C25" i="7"/>
  <c r="D25" i="7"/>
  <c r="C24" i="7"/>
  <c r="D24" i="7"/>
  <c r="C32" i="7"/>
  <c r="D32" i="7"/>
  <c r="C34" i="7"/>
  <c r="D34" i="7"/>
  <c r="C33" i="7"/>
  <c r="D33" i="7"/>
  <c r="C35" i="7"/>
  <c r="D35" i="7"/>
  <c r="C30" i="7"/>
  <c r="D30" i="7"/>
  <c r="C31" i="7"/>
  <c r="D31" i="7"/>
  <c r="C28" i="7"/>
  <c r="D28" i="7"/>
  <c r="C27" i="7"/>
  <c r="D27" i="7"/>
  <c r="C36" i="7"/>
  <c r="D36" i="7"/>
  <c r="C26" i="7"/>
  <c r="D26" i="7"/>
  <c r="C29" i="7"/>
  <c r="D29" i="7"/>
  <c r="C20" i="8"/>
  <c r="D20" i="8"/>
  <c r="C21" i="8"/>
  <c r="D21" i="8"/>
  <c r="C17" i="8"/>
  <c r="D17" i="8"/>
  <c r="C18" i="8"/>
  <c r="D18" i="8"/>
  <c r="C19" i="8"/>
  <c r="D19" i="8"/>
  <c r="C23" i="8"/>
  <c r="D23" i="8"/>
  <c r="C22" i="8"/>
  <c r="D22" i="8"/>
  <c r="C16" i="8"/>
  <c r="J20" i="8"/>
  <c r="J21" i="8"/>
  <c r="J17" i="8"/>
  <c r="J18" i="8"/>
  <c r="J19" i="8"/>
  <c r="J23" i="8"/>
  <c r="J22" i="8"/>
  <c r="J16" i="8"/>
  <c r="C34" i="2"/>
  <c r="C23" i="2"/>
  <c r="D23" i="2"/>
  <c r="J23" i="2"/>
  <c r="C22" i="2"/>
  <c r="D22" i="2"/>
  <c r="J22" i="2"/>
  <c r="J30" i="2"/>
  <c r="J32" i="2"/>
  <c r="J29" i="2"/>
  <c r="J35" i="2"/>
  <c r="J33" i="2"/>
  <c r="J31" i="2"/>
  <c r="J28" i="2"/>
  <c r="J34" i="2"/>
  <c r="J36" i="2"/>
  <c r="C30" i="2"/>
  <c r="D30" i="2"/>
  <c r="C32" i="2"/>
  <c r="D32" i="2"/>
  <c r="C29" i="2"/>
  <c r="D29" i="2"/>
  <c r="C35" i="2"/>
  <c r="D35" i="2"/>
  <c r="C33" i="2"/>
  <c r="D33" i="2"/>
  <c r="C31" i="2"/>
  <c r="D31" i="2"/>
  <c r="C28" i="2"/>
  <c r="D28" i="2"/>
  <c r="D34" i="2"/>
  <c r="C36" i="2"/>
  <c r="D36" i="2"/>
  <c r="J22" i="11"/>
  <c r="J21" i="11"/>
  <c r="J28" i="11"/>
  <c r="J32" i="11"/>
  <c r="J30" i="11"/>
  <c r="J35" i="11"/>
  <c r="J33" i="11"/>
  <c r="J31" i="11"/>
  <c r="J29" i="11"/>
  <c r="J34" i="11"/>
  <c r="J36" i="11"/>
  <c r="C22" i="11"/>
  <c r="D22" i="11"/>
  <c r="C21" i="11"/>
  <c r="D21" i="11"/>
  <c r="C28" i="11"/>
  <c r="D28" i="11"/>
  <c r="C32" i="11"/>
  <c r="D32" i="11"/>
  <c r="C30" i="11"/>
  <c r="D30" i="11"/>
  <c r="C35" i="11"/>
  <c r="D35" i="11"/>
  <c r="C33" i="11"/>
  <c r="D33" i="11"/>
  <c r="C31" i="11"/>
  <c r="D31" i="11"/>
  <c r="C29" i="11"/>
  <c r="D29" i="11"/>
  <c r="C34" i="11"/>
  <c r="D34" i="11"/>
  <c r="C36" i="11"/>
  <c r="D36" i="11"/>
  <c r="C21" i="3"/>
  <c r="D21" i="3"/>
  <c r="C23" i="3"/>
  <c r="D23" i="3"/>
  <c r="C22" i="3"/>
  <c r="D22" i="3"/>
  <c r="C20" i="3"/>
  <c r="D20" i="3"/>
  <c r="C19" i="3"/>
  <c r="D19" i="3"/>
  <c r="C39" i="3"/>
  <c r="D39" i="3"/>
  <c r="C37" i="3"/>
  <c r="D37" i="3"/>
  <c r="C29" i="3"/>
  <c r="D29" i="3"/>
  <c r="C40" i="3"/>
  <c r="D40" i="3"/>
  <c r="C33" i="3"/>
  <c r="D33" i="3"/>
  <c r="C34" i="3"/>
  <c r="D34" i="3"/>
  <c r="C35" i="3"/>
  <c r="D35" i="3"/>
  <c r="C30" i="3"/>
  <c r="D30" i="3"/>
  <c r="C31" i="3"/>
  <c r="D31" i="3"/>
  <c r="C32" i="3"/>
  <c r="D32" i="3"/>
  <c r="C28" i="3"/>
  <c r="D28" i="3"/>
  <c r="C27" i="3"/>
  <c r="D27" i="3"/>
  <c r="C38" i="3"/>
  <c r="D38" i="3"/>
  <c r="C26" i="3"/>
  <c r="D26" i="3"/>
  <c r="J21" i="3"/>
  <c r="J23" i="3"/>
  <c r="J22" i="3"/>
  <c r="J20" i="3"/>
  <c r="J19" i="3"/>
  <c r="J39" i="3"/>
  <c r="J37" i="3"/>
  <c r="J29" i="3"/>
  <c r="J40" i="3"/>
  <c r="J33" i="3"/>
  <c r="J34" i="3"/>
  <c r="J35" i="3"/>
  <c r="J30" i="3"/>
  <c r="J31" i="3"/>
  <c r="J32" i="3"/>
  <c r="J28" i="3"/>
  <c r="J27" i="3"/>
  <c r="J38" i="3"/>
  <c r="J26" i="3"/>
  <c r="J21" i="4"/>
  <c r="J22" i="4"/>
  <c r="J29" i="4"/>
  <c r="J34" i="4"/>
  <c r="J26" i="4"/>
  <c r="J35" i="4"/>
  <c r="J31" i="4"/>
  <c r="J32" i="4"/>
  <c r="J33" i="4"/>
  <c r="J30" i="4"/>
  <c r="J28" i="4"/>
  <c r="C21" i="4"/>
  <c r="D21" i="4"/>
  <c r="C22" i="4"/>
  <c r="D22" i="4"/>
  <c r="C29" i="4"/>
  <c r="D29" i="4"/>
  <c r="C34" i="4"/>
  <c r="D34" i="4"/>
  <c r="C26" i="4"/>
  <c r="D26" i="4"/>
  <c r="C35" i="4"/>
  <c r="D35" i="4"/>
  <c r="C31" i="4"/>
  <c r="D31" i="4"/>
  <c r="C32" i="4"/>
  <c r="D32" i="4"/>
  <c r="C33" i="4"/>
  <c r="D33" i="4"/>
  <c r="C30" i="4"/>
  <c r="D30" i="4"/>
  <c r="C28" i="4"/>
  <c r="D28" i="4"/>
  <c r="C29" i="1"/>
  <c r="D29" i="1"/>
  <c r="C27" i="1"/>
  <c r="D27" i="1"/>
  <c r="C35" i="1"/>
  <c r="D35" i="1"/>
  <c r="C32" i="1"/>
  <c r="D32" i="1"/>
  <c r="C25" i="1"/>
  <c r="D25" i="1"/>
  <c r="C36" i="1"/>
  <c r="D36" i="1"/>
  <c r="C31" i="1"/>
  <c r="D31" i="1"/>
  <c r="C26" i="1"/>
  <c r="D26" i="1"/>
  <c r="C33" i="1"/>
  <c r="D33" i="1"/>
  <c r="J21" i="1"/>
  <c r="J30" i="1"/>
  <c r="J34" i="1"/>
  <c r="J28" i="1"/>
  <c r="J29" i="1"/>
  <c r="J27" i="1"/>
  <c r="J35" i="1"/>
  <c r="J32" i="1"/>
  <c r="J25" i="1"/>
  <c r="J36" i="1"/>
  <c r="J31" i="1"/>
  <c r="J26" i="1"/>
  <c r="J33" i="1"/>
  <c r="C28" i="1"/>
  <c r="D28" i="1"/>
  <c r="C21" i="1"/>
  <c r="D21" i="1"/>
  <c r="C30" i="1"/>
  <c r="D30" i="1"/>
  <c r="C34" i="1"/>
  <c r="D34" i="1"/>
  <c r="G6" i="10"/>
  <c r="G9" i="10"/>
  <c r="G8" i="10"/>
  <c r="G11" i="10"/>
  <c r="G5" i="10"/>
  <c r="G7" i="10"/>
  <c r="G15" i="10"/>
  <c r="G18" i="10"/>
  <c r="G14" i="10"/>
  <c r="G16" i="10"/>
  <c r="G23" i="10"/>
  <c r="G10" i="10"/>
  <c r="G17" i="10"/>
  <c r="G38" i="10"/>
  <c r="G20" i="10"/>
  <c r="G42" i="10"/>
  <c r="G41" i="10"/>
  <c r="G40" i="10"/>
  <c r="G44" i="10"/>
  <c r="G46" i="10"/>
  <c r="G47" i="10"/>
  <c r="G49" i="10"/>
  <c r="G48" i="10"/>
  <c r="G4" i="10"/>
  <c r="H236" i="9"/>
  <c r="D16" i="8" s="1"/>
  <c r="H235" i="9"/>
  <c r="D13" i="8" s="1"/>
  <c r="J13" i="8"/>
  <c r="C13" i="8"/>
  <c r="J54" i="11" l="1"/>
  <c r="D54" i="11"/>
  <c r="C54" i="11"/>
  <c r="J57" i="11"/>
  <c r="D57" i="11"/>
  <c r="C57" i="11"/>
  <c r="C58" i="11"/>
  <c r="D58" i="11"/>
  <c r="J58" i="11"/>
  <c r="C51" i="11"/>
  <c r="D51" i="11"/>
  <c r="J51" i="11"/>
  <c r="J27" i="11"/>
  <c r="D27" i="11"/>
  <c r="C27" i="11"/>
  <c r="J60" i="11"/>
  <c r="D60" i="11"/>
  <c r="C60" i="11"/>
  <c r="J13" i="3"/>
  <c r="D13" i="3"/>
  <c r="C13" i="3"/>
  <c r="J41" i="2"/>
  <c r="D41" i="2"/>
  <c r="C41" i="2"/>
  <c r="J38" i="2"/>
  <c r="D38" i="2"/>
  <c r="C38" i="2"/>
  <c r="J38" i="4" l="1"/>
  <c r="D38" i="4"/>
  <c r="C38" i="4"/>
  <c r="J15" i="4"/>
  <c r="D15" i="4"/>
  <c r="C15" i="4"/>
  <c r="J18" i="4"/>
  <c r="C18" i="4"/>
  <c r="J36" i="4"/>
  <c r="D36" i="4"/>
  <c r="C36" i="4"/>
  <c r="J27" i="4"/>
  <c r="D27" i="4"/>
  <c r="C27" i="4"/>
  <c r="J14" i="4"/>
  <c r="D14" i="4"/>
  <c r="C14" i="4"/>
  <c r="J41" i="3"/>
  <c r="D41" i="3"/>
  <c r="C41" i="3"/>
  <c r="J16" i="3"/>
  <c r="D16" i="3"/>
  <c r="C16" i="3"/>
  <c r="J25" i="3"/>
  <c r="D25" i="3"/>
  <c r="C25" i="3"/>
  <c r="J39" i="2"/>
  <c r="D39" i="2"/>
  <c r="C39" i="2"/>
  <c r="J25" i="2"/>
  <c r="D25" i="2"/>
  <c r="C25" i="2"/>
  <c r="J59" i="11"/>
  <c r="D59" i="11"/>
  <c r="C59" i="11"/>
  <c r="J61" i="11"/>
  <c r="D61" i="11"/>
  <c r="C61" i="11"/>
  <c r="J20" i="1"/>
  <c r="D20" i="1"/>
  <c r="C20" i="1"/>
  <c r="J37" i="1"/>
  <c r="D37" i="1"/>
  <c r="C37" i="1"/>
  <c r="J24" i="1"/>
  <c r="D24" i="1"/>
  <c r="C24" i="1"/>
  <c r="J14" i="8"/>
  <c r="D14" i="8"/>
  <c r="C14" i="8"/>
  <c r="J13" i="6"/>
  <c r="C13" i="6"/>
  <c r="J8" i="6"/>
  <c r="C8" i="6"/>
  <c r="H234" i="9"/>
  <c r="D13" i="6" s="1"/>
  <c r="H233" i="9"/>
  <c r="D8" i="6" s="1"/>
  <c r="H232" i="9"/>
  <c r="D18" i="4" s="1"/>
  <c r="C20" i="4" l="1"/>
  <c r="D20" i="4"/>
  <c r="J20" i="4"/>
  <c r="J5" i="5" l="1"/>
  <c r="C12" i="5"/>
  <c r="J14" i="7" l="1"/>
  <c r="J22" i="7"/>
  <c r="C22" i="7"/>
  <c r="D22" i="7"/>
  <c r="C14" i="7"/>
  <c r="D14" i="7"/>
  <c r="J50" i="10"/>
  <c r="C50" i="10"/>
  <c r="D50" i="10"/>
  <c r="J12" i="5"/>
  <c r="D12" i="5"/>
  <c r="D17" i="4" l="1"/>
  <c r="J25" i="4"/>
  <c r="J23" i="4"/>
  <c r="J17" i="4"/>
  <c r="J37" i="4"/>
  <c r="C25" i="4"/>
  <c r="C23" i="4"/>
  <c r="C17" i="4"/>
  <c r="C37" i="4"/>
  <c r="J39" i="11"/>
  <c r="C39" i="11"/>
  <c r="D39" i="11"/>
  <c r="J18" i="1"/>
  <c r="C18" i="1"/>
  <c r="J7" i="7" l="1"/>
  <c r="J10" i="7"/>
  <c r="J17" i="7"/>
  <c r="J12" i="7"/>
  <c r="J11" i="7"/>
  <c r="J18" i="7"/>
  <c r="J21" i="7"/>
  <c r="J15" i="7"/>
  <c r="J8" i="7"/>
  <c r="J23" i="7"/>
  <c r="J19" i="7"/>
  <c r="J20" i="7"/>
  <c r="J37" i="7"/>
  <c r="C7" i="7"/>
  <c r="D7" i="7"/>
  <c r="C10" i="7"/>
  <c r="D10" i="7"/>
  <c r="C17" i="7"/>
  <c r="D17" i="7"/>
  <c r="C12" i="7"/>
  <c r="D12" i="7"/>
  <c r="C11" i="7"/>
  <c r="D11" i="7"/>
  <c r="C18" i="7"/>
  <c r="D18" i="7"/>
  <c r="C21" i="7"/>
  <c r="D21" i="7"/>
  <c r="C15" i="7"/>
  <c r="D15" i="7"/>
  <c r="C8" i="7"/>
  <c r="D8" i="7"/>
  <c r="C23" i="7"/>
  <c r="D23" i="7"/>
  <c r="C19" i="7"/>
  <c r="D19" i="7"/>
  <c r="C20" i="7"/>
  <c r="D20" i="7"/>
  <c r="C37" i="7"/>
  <c r="D37" i="7"/>
  <c r="J6" i="6"/>
  <c r="J12" i="6"/>
  <c r="C6" i="6"/>
  <c r="D6" i="6"/>
  <c r="C12" i="6"/>
  <c r="D12" i="6"/>
  <c r="J5" i="10"/>
  <c r="J10" i="10"/>
  <c r="J17" i="10"/>
  <c r="J20" i="10"/>
  <c r="J44" i="10"/>
  <c r="J49" i="10"/>
  <c r="J48" i="10"/>
  <c r="J43" i="10"/>
  <c r="J46" i="10"/>
  <c r="J47" i="10"/>
  <c r="J45" i="10"/>
  <c r="J41" i="10"/>
  <c r="J13" i="10"/>
  <c r="J40" i="10"/>
  <c r="J19" i="10"/>
  <c r="C5" i="10"/>
  <c r="D5" i="10"/>
  <c r="C10" i="10"/>
  <c r="D10" i="10"/>
  <c r="C17" i="10"/>
  <c r="D17" i="10"/>
  <c r="C20" i="10"/>
  <c r="D20" i="10"/>
  <c r="C44" i="10"/>
  <c r="D44" i="10"/>
  <c r="C49" i="10"/>
  <c r="D49" i="10"/>
  <c r="C48" i="10"/>
  <c r="D48" i="10"/>
  <c r="C43" i="10"/>
  <c r="D43" i="10"/>
  <c r="C46" i="10"/>
  <c r="D46" i="10"/>
  <c r="C47" i="10"/>
  <c r="D47" i="10"/>
  <c r="C45" i="10"/>
  <c r="D45" i="10"/>
  <c r="C41" i="10"/>
  <c r="D41" i="10"/>
  <c r="C13" i="10"/>
  <c r="D13" i="10"/>
  <c r="C40" i="10"/>
  <c r="D40" i="10"/>
  <c r="C19" i="10"/>
  <c r="D19" i="10"/>
  <c r="C14" i="3" l="1"/>
  <c r="C24" i="3"/>
  <c r="C15" i="3"/>
  <c r="C12" i="3"/>
  <c r="J14" i="3"/>
  <c r="J24" i="3"/>
  <c r="J15" i="3"/>
  <c r="J12" i="3"/>
  <c r="J13" i="2"/>
  <c r="J16" i="2"/>
  <c r="J18" i="2"/>
  <c r="J27" i="2"/>
  <c r="J26" i="2"/>
  <c r="J20" i="2"/>
  <c r="C13" i="2"/>
  <c r="D13" i="2"/>
  <c r="C16" i="2"/>
  <c r="C18" i="2"/>
  <c r="D18" i="2"/>
  <c r="C27" i="2"/>
  <c r="D27" i="2"/>
  <c r="C26" i="2"/>
  <c r="C20" i="2"/>
  <c r="J8" i="11"/>
  <c r="J17" i="11"/>
  <c r="J46" i="11"/>
  <c r="J42" i="11"/>
  <c r="J44" i="11"/>
  <c r="J52" i="11"/>
  <c r="J53" i="11"/>
  <c r="J40" i="11"/>
  <c r="J50" i="11"/>
  <c r="J62" i="11"/>
  <c r="C8" i="11"/>
  <c r="D8" i="11"/>
  <c r="C17" i="11"/>
  <c r="C46" i="11"/>
  <c r="D46" i="11"/>
  <c r="C42" i="11"/>
  <c r="D42" i="11"/>
  <c r="C44" i="11"/>
  <c r="C52" i="11"/>
  <c r="C53" i="11"/>
  <c r="C40" i="11"/>
  <c r="C50" i="11"/>
  <c r="C62" i="11"/>
  <c r="C6" i="7" l="1"/>
  <c r="C5" i="7"/>
  <c r="C3" i="7"/>
  <c r="C16" i="7"/>
  <c r="C4" i="7"/>
  <c r="C9" i="7"/>
  <c r="C7" i="6"/>
  <c r="C3" i="6"/>
  <c r="C10" i="6"/>
  <c r="C4" i="6"/>
  <c r="C9" i="6"/>
  <c r="C11" i="6"/>
  <c r="C7" i="10"/>
  <c r="C3" i="10"/>
  <c r="C4" i="10"/>
  <c r="C12" i="10"/>
  <c r="C23" i="10"/>
  <c r="C22" i="10"/>
  <c r="C16" i="10"/>
  <c r="C11" i="10"/>
  <c r="C8" i="10"/>
  <c r="C42" i="10"/>
  <c r="C9" i="10"/>
  <c r="C15" i="10"/>
  <c r="C14" i="10"/>
  <c r="C18" i="10"/>
  <c r="C38" i="10"/>
  <c r="C39" i="10"/>
  <c r="C14" i="5"/>
  <c r="C6" i="5"/>
  <c r="C4" i="5"/>
  <c r="C3" i="5"/>
  <c r="C8" i="5"/>
  <c r="C7" i="5"/>
  <c r="C17" i="5"/>
  <c r="C9" i="5"/>
  <c r="C13" i="5"/>
  <c r="C11" i="5"/>
  <c r="C15" i="5"/>
  <c r="C10" i="5"/>
  <c r="C5" i="5"/>
  <c r="C6" i="10"/>
  <c r="C5" i="6"/>
  <c r="C13" i="7"/>
  <c r="C3" i="8"/>
  <c r="C4" i="11"/>
  <c r="C14" i="11"/>
  <c r="C7" i="11"/>
  <c r="C6" i="11"/>
  <c r="C9" i="11"/>
  <c r="C11" i="11"/>
  <c r="C15" i="11"/>
  <c r="C10" i="11"/>
  <c r="C12" i="11"/>
  <c r="C19" i="11"/>
  <c r="C23" i="11"/>
  <c r="C37" i="11"/>
  <c r="C5" i="11"/>
  <c r="C18" i="11"/>
  <c r="C13" i="11"/>
  <c r="C25" i="11"/>
  <c r="C49" i="11"/>
  <c r="C24" i="11"/>
  <c r="C41" i="11"/>
  <c r="C16" i="11"/>
  <c r="C43" i="11"/>
  <c r="C55" i="11"/>
  <c r="C48" i="11"/>
  <c r="C26" i="11"/>
  <c r="C56" i="11"/>
  <c r="C38" i="11"/>
  <c r="C47" i="11"/>
  <c r="C20" i="11"/>
  <c r="C45" i="11"/>
  <c r="C3" i="11"/>
  <c r="C3" i="3"/>
  <c r="C10" i="3"/>
  <c r="C11" i="3"/>
  <c r="C17" i="3"/>
  <c r="C5" i="3"/>
  <c r="C9" i="3"/>
  <c r="C18" i="3"/>
  <c r="C36" i="3"/>
  <c r="C6" i="3"/>
  <c r="C8" i="3"/>
  <c r="C4" i="3"/>
  <c r="C7" i="3"/>
  <c r="C4" i="2"/>
  <c r="C6" i="2"/>
  <c r="C7" i="2"/>
  <c r="C10" i="2"/>
  <c r="C8" i="2"/>
  <c r="C11" i="2"/>
  <c r="C9" i="2"/>
  <c r="C5" i="2"/>
  <c r="C24" i="2"/>
  <c r="C14" i="2"/>
  <c r="C12" i="2"/>
  <c r="C21" i="2"/>
  <c r="C15" i="2"/>
  <c r="C17" i="2"/>
  <c r="C37" i="2"/>
  <c r="C19" i="2"/>
  <c r="C42" i="2"/>
  <c r="C40" i="2"/>
  <c r="C3" i="2"/>
  <c r="C5" i="1"/>
  <c r="C11" i="1"/>
  <c r="C7" i="1"/>
  <c r="C13" i="1"/>
  <c r="C9" i="1"/>
  <c r="C3" i="1"/>
  <c r="C6" i="1"/>
  <c r="C8" i="1"/>
  <c r="C16" i="1"/>
  <c r="C22" i="1"/>
  <c r="C14" i="1"/>
  <c r="C10" i="1"/>
  <c r="C12" i="1"/>
  <c r="C15" i="1"/>
  <c r="C23" i="1"/>
  <c r="C19" i="1"/>
  <c r="C17" i="1"/>
  <c r="C4" i="1"/>
  <c r="J45" i="11" l="1"/>
  <c r="J20" i="11"/>
  <c r="J47" i="11"/>
  <c r="J38" i="11"/>
  <c r="J56" i="11"/>
  <c r="J26" i="11"/>
  <c r="J48" i="11"/>
  <c r="J55" i="11"/>
  <c r="J43" i="11"/>
  <c r="J16" i="11"/>
  <c r="J41" i="11"/>
  <c r="J24" i="11"/>
  <c r="J49" i="11"/>
  <c r="J25" i="11"/>
  <c r="J13" i="11"/>
  <c r="J18" i="11"/>
  <c r="J5" i="11"/>
  <c r="J37" i="11"/>
  <c r="J23" i="11"/>
  <c r="J19" i="11"/>
  <c r="J12" i="11"/>
  <c r="J10" i="11"/>
  <c r="J15" i="11"/>
  <c r="J11" i="11"/>
  <c r="J9" i="11"/>
  <c r="J6" i="11"/>
  <c r="J7" i="11"/>
  <c r="J14" i="11"/>
  <c r="J4" i="11"/>
  <c r="J3" i="11"/>
  <c r="J39" i="10"/>
  <c r="D39" i="10"/>
  <c r="J38" i="10"/>
  <c r="D38" i="10"/>
  <c r="J18" i="10"/>
  <c r="D18" i="10"/>
  <c r="J14" i="10"/>
  <c r="D14" i="10"/>
  <c r="J15" i="10"/>
  <c r="D15" i="10"/>
  <c r="J9" i="10"/>
  <c r="D9" i="10"/>
  <c r="J42" i="10"/>
  <c r="D42" i="10"/>
  <c r="J8" i="10"/>
  <c r="D8" i="10"/>
  <c r="J11" i="10"/>
  <c r="D11" i="10"/>
  <c r="J16" i="10"/>
  <c r="D16" i="10"/>
  <c r="J22" i="10"/>
  <c r="D22" i="10"/>
  <c r="J23" i="10"/>
  <c r="D23" i="10"/>
  <c r="J12" i="10"/>
  <c r="D12" i="10"/>
  <c r="J4" i="10"/>
  <c r="D4" i="10"/>
  <c r="J3" i="10"/>
  <c r="D3" i="10"/>
  <c r="J7" i="10"/>
  <c r="D7" i="10"/>
  <c r="J6" i="10"/>
  <c r="D6" i="10"/>
  <c r="D10" i="5"/>
  <c r="D15" i="5"/>
  <c r="D11" i="5"/>
  <c r="D13" i="5"/>
  <c r="D9" i="5"/>
  <c r="D17" i="5"/>
  <c r="D7" i="5"/>
  <c r="D8" i="5"/>
  <c r="D3" i="5"/>
  <c r="D4" i="5"/>
  <c r="D6" i="5"/>
  <c r="D14" i="5"/>
  <c r="D5" i="5"/>
  <c r="D11" i="6"/>
  <c r="D9" i="6"/>
  <c r="D4" i="6"/>
  <c r="D10" i="6"/>
  <c r="D3" i="6"/>
  <c r="D7" i="6"/>
  <c r="D5" i="6"/>
  <c r="D9" i="7"/>
  <c r="D4" i="7"/>
  <c r="D16" i="7"/>
  <c r="D3" i="7"/>
  <c r="D5" i="7"/>
  <c r="D6" i="7"/>
  <c r="D13" i="7"/>
  <c r="D12" i="8"/>
  <c r="C12" i="8"/>
  <c r="D11" i="8"/>
  <c r="C11" i="8"/>
  <c r="D7" i="8"/>
  <c r="C7" i="8"/>
  <c r="D8" i="8"/>
  <c r="C8" i="8"/>
  <c r="D15" i="8"/>
  <c r="C15" i="8"/>
  <c r="D9" i="8"/>
  <c r="C9" i="8"/>
  <c r="D10" i="8"/>
  <c r="C10" i="8"/>
  <c r="D5" i="8"/>
  <c r="C5" i="8"/>
  <c r="D6" i="8"/>
  <c r="C6" i="8"/>
  <c r="D4" i="8"/>
  <c r="C4" i="8"/>
  <c r="D3" i="8"/>
  <c r="C12" i="4"/>
  <c r="C5" i="4"/>
  <c r="C4" i="4"/>
  <c r="C9" i="4"/>
  <c r="C8" i="4"/>
  <c r="C6" i="4"/>
  <c r="C7" i="4"/>
  <c r="C24" i="4"/>
  <c r="C13" i="4"/>
  <c r="C11" i="4"/>
  <c r="C19" i="4"/>
  <c r="C10" i="4"/>
  <c r="C16" i="4"/>
  <c r="C3" i="4"/>
  <c r="D4" i="11"/>
  <c r="D41" i="11"/>
  <c r="D36" i="3"/>
  <c r="D10" i="11"/>
  <c r="D19" i="1"/>
  <c r="D13" i="1"/>
  <c r="D25" i="4"/>
  <c r="D11" i="1"/>
  <c r="D10" i="4"/>
  <c r="D3" i="2"/>
  <c r="D6" i="11"/>
  <c r="D7" i="11"/>
  <c r="D13" i="4"/>
  <c r="D22" i="1"/>
  <c r="D19" i="11"/>
  <c r="D14" i="2"/>
  <c r="D26" i="11"/>
  <c r="D10" i="1"/>
  <c r="D5" i="1"/>
  <c r="D40" i="2"/>
  <c r="D8" i="2"/>
  <c r="D15" i="2"/>
  <c r="D16" i="4"/>
  <c r="D4" i="1"/>
  <c r="D16" i="1"/>
  <c r="D17" i="1"/>
  <c r="D21" i="2"/>
  <c r="D6" i="4"/>
  <c r="D9" i="1"/>
  <c r="D37" i="4"/>
  <c r="D18" i="3"/>
  <c r="D43" i="11"/>
  <c r="D12" i="1"/>
  <c r="D12" i="11"/>
  <c r="D7" i="4"/>
  <c r="D8" i="1"/>
  <c r="D3" i="4"/>
  <c r="D3" i="1"/>
  <c r="D13" i="11"/>
  <c r="D9" i="4"/>
  <c r="D6" i="3"/>
  <c r="D5" i="3"/>
  <c r="D11" i="4"/>
  <c r="D15" i="1"/>
  <c r="D23" i="4"/>
  <c r="D23" i="1"/>
  <c r="D11" i="3"/>
  <c r="D45" i="11"/>
  <c r="D49" i="11"/>
  <c r="D10" i="3"/>
  <c r="D24" i="4"/>
  <c r="D15" i="11"/>
  <c r="D11" i="11"/>
  <c r="D19" i="4"/>
  <c r="D8" i="3"/>
  <c r="D12" i="4"/>
  <c r="D5" i="4"/>
  <c r="D55" i="11"/>
  <c r="D6" i="2"/>
  <c r="D48" i="11"/>
  <c r="D7" i="1"/>
  <c r="D14" i="1"/>
  <c r="D6" i="1"/>
  <c r="D4" i="4"/>
  <c r="D24" i="2"/>
  <c r="D8" i="4"/>
  <c r="D18" i="1"/>
  <c r="D17" i="3" l="1"/>
  <c r="D9" i="3"/>
  <c r="D62" i="11"/>
  <c r="D14" i="3"/>
  <c r="D53" i="11"/>
  <c r="D4" i="3"/>
  <c r="D10" i="2"/>
  <c r="D50" i="11"/>
  <c r="D11" i="2"/>
  <c r="D9" i="2"/>
  <c r="D24" i="3"/>
  <c r="D40" i="11"/>
  <c r="D17" i="11"/>
  <c r="D16" i="2"/>
  <c r="D12" i="2"/>
  <c r="D17" i="2"/>
  <c r="D12" i="3"/>
  <c r="D37" i="2"/>
  <c r="D15" i="3"/>
  <c r="D44" i="11"/>
  <c r="D26" i="2"/>
  <c r="D52" i="11"/>
  <c r="D20" i="2"/>
  <c r="D7" i="3"/>
  <c r="D19" i="2"/>
  <c r="D3" i="3"/>
  <c r="D25" i="11"/>
  <c r="D4" i="2"/>
  <c r="D9" i="11"/>
  <c r="D23" i="11"/>
  <c r="D38" i="11"/>
  <c r="D3" i="11"/>
  <c r="D37" i="11"/>
  <c r="D24" i="11"/>
  <c r="D47" i="11"/>
  <c r="D5" i="11"/>
  <c r="D20" i="11"/>
  <c r="D14" i="11"/>
  <c r="D18" i="11"/>
  <c r="D16" i="11"/>
  <c r="D56" i="11"/>
  <c r="D7" i="2"/>
  <c r="D42" i="2"/>
  <c r="D5" i="2"/>
  <c r="J12" i="8"/>
  <c r="J11" i="8"/>
  <c r="J7" i="8"/>
  <c r="J8" i="8"/>
  <c r="J15" i="8"/>
  <c r="J9" i="8"/>
  <c r="J10" i="8"/>
  <c r="J5" i="8"/>
  <c r="J6" i="8"/>
  <c r="J4" i="8"/>
  <c r="J3" i="8"/>
  <c r="J9" i="7"/>
  <c r="J4" i="7"/>
  <c r="J16" i="7"/>
  <c r="J3" i="7"/>
  <c r="J5" i="7"/>
  <c r="J6" i="7"/>
  <c r="J13" i="7"/>
  <c r="J11" i="6"/>
  <c r="J9" i="6"/>
  <c r="J4" i="6"/>
  <c r="J10" i="6"/>
  <c r="J3" i="6"/>
  <c r="J7" i="6"/>
  <c r="J5" i="6"/>
  <c r="J10" i="5"/>
  <c r="J15" i="5"/>
  <c r="J11" i="5"/>
  <c r="J13" i="5"/>
  <c r="J9" i="5"/>
  <c r="J17" i="5"/>
  <c r="J7" i="5"/>
  <c r="J8" i="5"/>
  <c r="J3" i="5"/>
  <c r="J4" i="5"/>
  <c r="J6" i="5"/>
  <c r="J14" i="5"/>
  <c r="J16" i="4"/>
  <c r="J10" i="4"/>
  <c r="J19" i="4"/>
  <c r="J11" i="4"/>
  <c r="J13" i="4"/>
  <c r="J24" i="4"/>
  <c r="J7" i="4"/>
  <c r="J6" i="4"/>
  <c r="J8" i="4"/>
  <c r="J9" i="4"/>
  <c r="J4" i="4"/>
  <c r="J5" i="4"/>
  <c r="J12" i="4"/>
  <c r="J3" i="4"/>
  <c r="J4" i="3"/>
  <c r="J8" i="3"/>
  <c r="J6" i="3"/>
  <c r="J36" i="3"/>
  <c r="J18" i="3"/>
  <c r="J9" i="3"/>
  <c r="J5" i="3"/>
  <c r="J17" i="3"/>
  <c r="J11" i="3"/>
  <c r="J10" i="3"/>
  <c r="J3" i="3"/>
  <c r="J7" i="3"/>
  <c r="J40" i="2"/>
  <c r="J42" i="2"/>
  <c r="J19" i="2"/>
  <c r="J37" i="2"/>
  <c r="J17" i="2"/>
  <c r="J15" i="2"/>
  <c r="J21" i="2"/>
  <c r="J12" i="2"/>
  <c r="J14" i="2"/>
  <c r="J24" i="2"/>
  <c r="J5" i="2"/>
  <c r="J9" i="2"/>
  <c r="J11" i="2"/>
  <c r="J8" i="2"/>
  <c r="J10" i="2"/>
  <c r="J7" i="2"/>
  <c r="J6" i="2"/>
  <c r="J4" i="2"/>
  <c r="J3" i="2"/>
  <c r="J5" i="1"/>
  <c r="J11" i="1"/>
  <c r="J7" i="1"/>
  <c r="J13" i="1"/>
  <c r="J9" i="1"/>
  <c r="J3" i="1"/>
  <c r="J6" i="1"/>
  <c r="J8" i="1"/>
  <c r="J16" i="1"/>
  <c r="J22" i="1"/>
  <c r="J14" i="1"/>
  <c r="J10" i="1"/>
  <c r="J12" i="1"/>
  <c r="J15" i="1"/>
  <c r="J23" i="1"/>
  <c r="J19" i="1"/>
  <c r="J17" i="1"/>
  <c r="J4" i="1"/>
</calcChain>
</file>

<file path=xl/sharedStrings.xml><?xml version="1.0" encoding="utf-8"?>
<sst xmlns="http://schemas.openxmlformats.org/spreadsheetml/2006/main" count="2025" uniqueCount="820">
  <si>
    <t>Youth Ranking Boys - Juniors</t>
  </si>
  <si>
    <t>Place</t>
  </si>
  <si>
    <t>Id</t>
  </si>
  <si>
    <t>Player</t>
  </si>
  <si>
    <t>CB / BK</t>
  </si>
  <si>
    <t>TOP 12</t>
  </si>
  <si>
    <t>TOTAL</t>
  </si>
  <si>
    <t>NJC / CNJ 1</t>
  </si>
  <si>
    <t xml:space="preserve"> NJC / CNJ 2</t>
  </si>
  <si>
    <t>NJC / CNJ 3</t>
  </si>
  <si>
    <t>Licence</t>
  </si>
  <si>
    <t>Nom</t>
  </si>
  <si>
    <t>Prenom</t>
  </si>
  <si>
    <t>Club</t>
  </si>
  <si>
    <t>Classement</t>
  </si>
  <si>
    <t>Date de naissance</t>
  </si>
  <si>
    <t>Catégorie Précise</t>
  </si>
  <si>
    <t>DE BEYS</t>
  </si>
  <si>
    <t>ALEXANDRE</t>
  </si>
  <si>
    <t>BBW319</t>
  </si>
  <si>
    <t>C0</t>
  </si>
  <si>
    <t>DELNEST</t>
  </si>
  <si>
    <t>NILS</t>
  </si>
  <si>
    <t>BBW123</t>
  </si>
  <si>
    <t>MALEMPREE</t>
  </si>
  <si>
    <t>THOMAS</t>
  </si>
  <si>
    <t>L264</t>
  </si>
  <si>
    <t>NC</t>
  </si>
  <si>
    <t>JEREMY</t>
  </si>
  <si>
    <t>BBW165</t>
  </si>
  <si>
    <t>TIAGO</t>
  </si>
  <si>
    <t>BBW289</t>
  </si>
  <si>
    <t>E6</t>
  </si>
  <si>
    <t>Vl-B248</t>
  </si>
  <si>
    <t>ROMAIN</t>
  </si>
  <si>
    <t>BBW179</t>
  </si>
  <si>
    <t>C6</t>
  </si>
  <si>
    <t>COLLARD</t>
  </si>
  <si>
    <t>HUGO</t>
  </si>
  <si>
    <t>N045</t>
  </si>
  <si>
    <t>PONCELET</t>
  </si>
  <si>
    <t>C2</t>
  </si>
  <si>
    <t>C4</t>
  </si>
  <si>
    <t>BBW134</t>
  </si>
  <si>
    <t>D2</t>
  </si>
  <si>
    <t>MAXIME</t>
  </si>
  <si>
    <t>KAISER</t>
  </si>
  <si>
    <t>FLORIAN</t>
  </si>
  <si>
    <t>KERSTGES</t>
  </si>
  <si>
    <t>NOA</t>
  </si>
  <si>
    <t>DERBAIX</t>
  </si>
  <si>
    <t>LIAM</t>
  </si>
  <si>
    <t>BARRY</t>
  </si>
  <si>
    <t>IBRAHIMA</t>
  </si>
  <si>
    <t>D6</t>
  </si>
  <si>
    <t>MACEK HUALDE</t>
  </si>
  <si>
    <t>ELIAS</t>
  </si>
  <si>
    <t>BBW015</t>
  </si>
  <si>
    <t>E4</t>
  </si>
  <si>
    <t>NOEL</t>
  </si>
  <si>
    <t>BBW350</t>
  </si>
  <si>
    <t>E0</t>
  </si>
  <si>
    <t>MIORI</t>
  </si>
  <si>
    <t>GIULIO</t>
  </si>
  <si>
    <t>DUPUIS BULAMBO</t>
  </si>
  <si>
    <t>JEAN-MICHEL</t>
  </si>
  <si>
    <t>JASINSKI</t>
  </si>
  <si>
    <t>MANOE</t>
  </si>
  <si>
    <t>H001</t>
  </si>
  <si>
    <t>B2</t>
  </si>
  <si>
    <t>THEO</t>
  </si>
  <si>
    <t>LUTSENKO</t>
  </si>
  <si>
    <t>VITJA</t>
  </si>
  <si>
    <t>Vl-B283</t>
  </si>
  <si>
    <t>DOHET</t>
  </si>
  <si>
    <t>GABRIEL</t>
  </si>
  <si>
    <t>B6</t>
  </si>
  <si>
    <t>COENEN</t>
  </si>
  <si>
    <t>JAKOB</t>
  </si>
  <si>
    <t>Vl-B330</t>
  </si>
  <si>
    <t>DECLOUX</t>
  </si>
  <si>
    <t>NATHAN</t>
  </si>
  <si>
    <t>E2</t>
  </si>
  <si>
    <t>GUEUR</t>
  </si>
  <si>
    <t>RAPHAEL</t>
  </si>
  <si>
    <t>HIBEN</t>
  </si>
  <si>
    <t>JIANG</t>
  </si>
  <si>
    <t>LEO</t>
  </si>
  <si>
    <t>H200</t>
  </si>
  <si>
    <t>HU</t>
  </si>
  <si>
    <t>TONY YUHAN</t>
  </si>
  <si>
    <t>D0</t>
  </si>
  <si>
    <t>MAECK DELVAUX</t>
  </si>
  <si>
    <t>MATHEO</t>
  </si>
  <si>
    <t>FARHI THINSY</t>
  </si>
  <si>
    <t>VANDERHAEGHEN</t>
  </si>
  <si>
    <t>ROMEO</t>
  </si>
  <si>
    <t>PAQUET</t>
  </si>
  <si>
    <t>QUENTIN</t>
  </si>
  <si>
    <t>OLDENHOVE DE GUERTECHIN</t>
  </si>
  <si>
    <t>AUGUSTE</t>
  </si>
  <si>
    <t>QUERIAT</t>
  </si>
  <si>
    <t>LORIS</t>
  </si>
  <si>
    <t>VANDENBULCKE</t>
  </si>
  <si>
    <t>SAM</t>
  </si>
  <si>
    <t>H297</t>
  </si>
  <si>
    <t>VALENCIA LACAMPA</t>
  </si>
  <si>
    <t>JOAQUIM</t>
  </si>
  <si>
    <t>BEERTS</t>
  </si>
  <si>
    <t>BRAM</t>
  </si>
  <si>
    <t>Vl-B234</t>
  </si>
  <si>
    <t>DAAN</t>
  </si>
  <si>
    <t>DEDEKEN</t>
  </si>
  <si>
    <t>JULIAN</t>
  </si>
  <si>
    <t>AXEL</t>
  </si>
  <si>
    <t>TONDEUR CRAEMERS</t>
  </si>
  <si>
    <t>YAEL</t>
  </si>
  <si>
    <t>H004</t>
  </si>
  <si>
    <t>CULOT</t>
  </si>
  <si>
    <t>TEO</t>
  </si>
  <si>
    <t>WARRAND</t>
  </si>
  <si>
    <t>LUCAS</t>
  </si>
  <si>
    <t>PUT</t>
  </si>
  <si>
    <t>VINCE</t>
  </si>
  <si>
    <t>Vl-B295</t>
  </si>
  <si>
    <t>CAMBIER</t>
  </si>
  <si>
    <t>VERTOMMEN</t>
  </si>
  <si>
    <t>DRUART</t>
  </si>
  <si>
    <t>LUKAS</t>
  </si>
  <si>
    <t>DOBBELAERE</t>
  </si>
  <si>
    <t>JACK</t>
  </si>
  <si>
    <t>WVL094</t>
  </si>
  <si>
    <t>BROCCOLO</t>
  </si>
  <si>
    <t>LUKA</t>
  </si>
  <si>
    <t>B4</t>
  </si>
  <si>
    <t>TALBOOM</t>
  </si>
  <si>
    <t>FINN</t>
  </si>
  <si>
    <t>CORNELIS</t>
  </si>
  <si>
    <t>SENNE</t>
  </si>
  <si>
    <t>OVL106</t>
  </si>
  <si>
    <t>MOORKENS</t>
  </si>
  <si>
    <t>JOPPE</t>
  </si>
  <si>
    <t>A147</t>
  </si>
  <si>
    <t>OLIVIER</t>
  </si>
  <si>
    <t>H430</t>
  </si>
  <si>
    <t>KRZYSCIAK</t>
  </si>
  <si>
    <t>LAMBIN</t>
  </si>
  <si>
    <t>GRANDBASTIEN</t>
  </si>
  <si>
    <t>JULES</t>
  </si>
  <si>
    <t>THIBAUT</t>
  </si>
  <si>
    <t>TASSIN</t>
  </si>
  <si>
    <t>DRISS</t>
  </si>
  <si>
    <t>H149</t>
  </si>
  <si>
    <t>DE WILDE</t>
  </si>
  <si>
    <t>LARS</t>
  </si>
  <si>
    <t>GYSELS</t>
  </si>
  <si>
    <t>LIEUWE</t>
  </si>
  <si>
    <t>LITSE</t>
  </si>
  <si>
    <t>CEPEDA BRAEKMANS</t>
  </si>
  <si>
    <t>AIDEN</t>
  </si>
  <si>
    <t>A182</t>
  </si>
  <si>
    <t>D4</t>
  </si>
  <si>
    <t>ELING</t>
  </si>
  <si>
    <t>JAMIE</t>
  </si>
  <si>
    <t>LK052</t>
  </si>
  <si>
    <t>HENNAUT</t>
  </si>
  <si>
    <t>TIMO</t>
  </si>
  <si>
    <t>H307</t>
  </si>
  <si>
    <t>GERARD</t>
  </si>
  <si>
    <t>ROBIN</t>
  </si>
  <si>
    <t>Lx034</t>
  </si>
  <si>
    <t>VOLVERT</t>
  </si>
  <si>
    <t>Lx097</t>
  </si>
  <si>
    <t>JANSSENS</t>
  </si>
  <si>
    <t>DERYCK</t>
  </si>
  <si>
    <t>OSCAR</t>
  </si>
  <si>
    <t>HOFKENS</t>
  </si>
  <si>
    <t>A136</t>
  </si>
  <si>
    <t>FRANCKINIOULLE</t>
  </si>
  <si>
    <t>N104</t>
  </si>
  <si>
    <t>GEERTS</t>
  </si>
  <si>
    <t>MIL</t>
  </si>
  <si>
    <t>GENART</t>
  </si>
  <si>
    <t>NOAH</t>
  </si>
  <si>
    <t>N027</t>
  </si>
  <si>
    <t>DELFORGE</t>
  </si>
  <si>
    <t>SHEMAR</t>
  </si>
  <si>
    <t>BUYCK</t>
  </si>
  <si>
    <t>AKYO</t>
  </si>
  <si>
    <t>DECROOS</t>
  </si>
  <si>
    <t>AARON</t>
  </si>
  <si>
    <t>WVL109</t>
  </si>
  <si>
    <t>L276</t>
  </si>
  <si>
    <t>DEGIVE</t>
  </si>
  <si>
    <t>N051</t>
  </si>
  <si>
    <t>TANGHE</t>
  </si>
  <si>
    <t>LEMAIRE</t>
  </si>
  <si>
    <t>N131</t>
  </si>
  <si>
    <t>MANNAERTS</t>
  </si>
  <si>
    <t>POPULAIRE</t>
  </si>
  <si>
    <t>PIRET</t>
  </si>
  <si>
    <t>L098</t>
  </si>
  <si>
    <t>DELANNOY</t>
  </si>
  <si>
    <t>LONCKE</t>
  </si>
  <si>
    <t>ROBBE</t>
  </si>
  <si>
    <t>OVL001</t>
  </si>
  <si>
    <t>SEVERS</t>
  </si>
  <si>
    <t>MAXIM</t>
  </si>
  <si>
    <t>VERLINDEN</t>
  </si>
  <si>
    <t>DE SPIEGELEIR</t>
  </si>
  <si>
    <t>CHARLES</t>
  </si>
  <si>
    <t>B0</t>
  </si>
  <si>
    <t>GUILLAUME</t>
  </si>
  <si>
    <t>ASSENMAKER</t>
  </si>
  <si>
    <t>RENKIN</t>
  </si>
  <si>
    <t>GAUTHIER</t>
  </si>
  <si>
    <t>HERMANNS</t>
  </si>
  <si>
    <t>L323</t>
  </si>
  <si>
    <t>GERSON</t>
  </si>
  <si>
    <t>EDOUARD</t>
  </si>
  <si>
    <t>MATISSE</t>
  </si>
  <si>
    <t>SAWALA</t>
  </si>
  <si>
    <t>MACIEJ</t>
  </si>
  <si>
    <t>PENNINCKX</t>
  </si>
  <si>
    <t>MATS</t>
  </si>
  <si>
    <t>SEPPE</t>
  </si>
  <si>
    <t>RASQUINET</t>
  </si>
  <si>
    <t>LOUNYS</t>
  </si>
  <si>
    <t>L384</t>
  </si>
  <si>
    <t>DEVAUX</t>
  </si>
  <si>
    <t>SACHA</t>
  </si>
  <si>
    <t>ALEX</t>
  </si>
  <si>
    <t>ZHANG</t>
  </si>
  <si>
    <t>ZIJUN MAX</t>
  </si>
  <si>
    <t>OVL032</t>
  </si>
  <si>
    <t>ZIQIAN BRYAN</t>
  </si>
  <si>
    <t>BOURLET</t>
  </si>
  <si>
    <t>PIRE</t>
  </si>
  <si>
    <t>TAZINI</t>
  </si>
  <si>
    <t>HANI</t>
  </si>
  <si>
    <t>CLOSSET</t>
  </si>
  <si>
    <t>MATT</t>
  </si>
  <si>
    <t>Vl-B293</t>
  </si>
  <si>
    <t>LK103</t>
  </si>
  <si>
    <t>DE BRYE</t>
  </si>
  <si>
    <t>LUCIEN</t>
  </si>
  <si>
    <t>VANHAEREN</t>
  </si>
  <si>
    <t>PIM</t>
  </si>
  <si>
    <t>MATHIS</t>
  </si>
  <si>
    <t>MEHRJOO</t>
  </si>
  <si>
    <t>SINA</t>
  </si>
  <si>
    <t>Vl-B225</t>
  </si>
  <si>
    <t>CSISZAR</t>
  </si>
  <si>
    <t>MIHALY</t>
  </si>
  <si>
    <t>BAEKELANDT</t>
  </si>
  <si>
    <t>KORDASIEWICZ</t>
  </si>
  <si>
    <t>JEREMI</t>
  </si>
  <si>
    <t>PISIOTIS</t>
  </si>
  <si>
    <t>KOSMAS - GEORG</t>
  </si>
  <si>
    <t>DAMIAN WALTER</t>
  </si>
  <si>
    <t>OVL052</t>
  </si>
  <si>
    <t>CHAMPION</t>
  </si>
  <si>
    <t>TIMOTHE</t>
  </si>
  <si>
    <t>H041</t>
  </si>
  <si>
    <t>KACPER</t>
  </si>
  <si>
    <t>WVL034</t>
  </si>
  <si>
    <t>SCHIPPEFILT</t>
  </si>
  <si>
    <t>VICTOR</t>
  </si>
  <si>
    <t>LIBERT</t>
  </si>
  <si>
    <t>L119</t>
  </si>
  <si>
    <t>MARTIN</t>
  </si>
  <si>
    <t>RAFAEL</t>
  </si>
  <si>
    <t>PIETTE</t>
  </si>
  <si>
    <t>NOAN</t>
  </si>
  <si>
    <t>VANEK</t>
  </si>
  <si>
    <t>JAKUB</t>
  </si>
  <si>
    <t>TANG</t>
  </si>
  <si>
    <t>TEMPERANCE</t>
  </si>
  <si>
    <t>MIN2</t>
  </si>
  <si>
    <t>LEWYCKYJ</t>
  </si>
  <si>
    <t>LESSIA</t>
  </si>
  <si>
    <t>JUN1</t>
  </si>
  <si>
    <t>CHLOE</t>
  </si>
  <si>
    <t>MIN1</t>
  </si>
  <si>
    <t>LISA</t>
  </si>
  <si>
    <t>POU</t>
  </si>
  <si>
    <t>CORYN</t>
  </si>
  <si>
    <t>LINA</t>
  </si>
  <si>
    <t>N076</t>
  </si>
  <si>
    <t>PMIN2</t>
  </si>
  <si>
    <t>YASMINE</t>
  </si>
  <si>
    <t>CAD1</t>
  </si>
  <si>
    <t>LILLY</t>
  </si>
  <si>
    <t>H203</t>
  </si>
  <si>
    <t>PMIN1</t>
  </si>
  <si>
    <t>SANNE</t>
  </si>
  <si>
    <t>PIDRE RIVERA</t>
  </si>
  <si>
    <t>NOELIA</t>
  </si>
  <si>
    <t>LEANA</t>
  </si>
  <si>
    <t>TOFFOLI</t>
  </si>
  <si>
    <t>EMMA</t>
  </si>
  <si>
    <t>LEGROS</t>
  </si>
  <si>
    <t>EVA</t>
  </si>
  <si>
    <t>DANTINNE</t>
  </si>
  <si>
    <t>CAD2</t>
  </si>
  <si>
    <t>LILOU</t>
  </si>
  <si>
    <t>GOETHALS</t>
  </si>
  <si>
    <t>LORE</t>
  </si>
  <si>
    <t>VERLEYE</t>
  </si>
  <si>
    <t>CATO</t>
  </si>
  <si>
    <t>GREGOOR</t>
  </si>
  <si>
    <t>GITTE</t>
  </si>
  <si>
    <t>JUN2</t>
  </si>
  <si>
    <t>DE MEYER</t>
  </si>
  <si>
    <t>KATHE</t>
  </si>
  <si>
    <t>ALICIA</t>
  </si>
  <si>
    <t>SANZAROWSKI</t>
  </si>
  <si>
    <t>ZHANAPRAIA</t>
  </si>
  <si>
    <t>H254</t>
  </si>
  <si>
    <t>WACHEUL</t>
  </si>
  <si>
    <t>ROSIE</t>
  </si>
  <si>
    <t>H399</t>
  </si>
  <si>
    <t>GEEROMS</t>
  </si>
  <si>
    <t>PETERS</t>
  </si>
  <si>
    <t>LOTTE</t>
  </si>
  <si>
    <t>LK007</t>
  </si>
  <si>
    <t>HANNE</t>
  </si>
  <si>
    <t>HOUSIAUX</t>
  </si>
  <si>
    <t>CAPUCINE</t>
  </si>
  <si>
    <t>BASTIAENS</t>
  </si>
  <si>
    <t>JULIE</t>
  </si>
  <si>
    <t>A130</t>
  </si>
  <si>
    <t>MERMANS</t>
  </si>
  <si>
    <t>INTHE</t>
  </si>
  <si>
    <t>VERMANDEL</t>
  </si>
  <si>
    <t>ELLA</t>
  </si>
  <si>
    <t>WVL134</t>
  </si>
  <si>
    <t>LOLA</t>
  </si>
  <si>
    <t>MOSSELMANS</t>
  </si>
  <si>
    <t>LINDE</t>
  </si>
  <si>
    <t>DE LEY</t>
  </si>
  <si>
    <t>LAURE</t>
  </si>
  <si>
    <t>JUN3</t>
  </si>
  <si>
    <t>CHAPODZE</t>
  </si>
  <si>
    <t>MARIE</t>
  </si>
  <si>
    <t>DEDECKER</t>
  </si>
  <si>
    <t>JULIETTE</t>
  </si>
  <si>
    <t>Lx039</t>
  </si>
  <si>
    <t>LAFFINEUR</t>
  </si>
  <si>
    <t>NUYTTENS</t>
  </si>
  <si>
    <t>RIFFLART</t>
  </si>
  <si>
    <t>AMANDINE</t>
  </si>
  <si>
    <t>CHARLOTTE</t>
  </si>
  <si>
    <t>TESSA</t>
  </si>
  <si>
    <t>AELST</t>
  </si>
  <si>
    <t>BILLEMONT</t>
  </si>
  <si>
    <t>MARGAUX</t>
  </si>
  <si>
    <t>KOTTGEN</t>
  </si>
  <si>
    <t>MARYSE</t>
  </si>
  <si>
    <t>PAUWELS</t>
  </si>
  <si>
    <t>LAMBRECHTS</t>
  </si>
  <si>
    <t>JANNE</t>
  </si>
  <si>
    <t>VAN ZUYLEN VAN NYEVELT</t>
  </si>
  <si>
    <t>MAYA</t>
  </si>
  <si>
    <t>CZAPLICKI</t>
  </si>
  <si>
    <t>EMELINE</t>
  </si>
  <si>
    <t>Lx076</t>
  </si>
  <si>
    <t>ANAIS</t>
  </si>
  <si>
    <t>GUISSARD</t>
  </si>
  <si>
    <t>LILA</t>
  </si>
  <si>
    <t>MACARENCO</t>
  </si>
  <si>
    <t>SERAFIMA</t>
  </si>
  <si>
    <t>VANSNICK</t>
  </si>
  <si>
    <t>VALENTINE</t>
  </si>
  <si>
    <t>ART</t>
  </si>
  <si>
    <t>LISE</t>
  </si>
  <si>
    <t>SVREN</t>
  </si>
  <si>
    <t>AMINA</t>
  </si>
  <si>
    <t>ALICE</t>
  </si>
  <si>
    <t>Youth Ranking Girls - Juniors</t>
  </si>
  <si>
    <t>Youth Ranking Girls - Mixte Cadets &amp; Minimes</t>
  </si>
  <si>
    <t>Youth Ranking Girls - Cadets</t>
  </si>
  <si>
    <t>Youth Ranking Girls - Minimes</t>
  </si>
  <si>
    <t>Youth Ranking Girls - Preminimes</t>
  </si>
  <si>
    <t>Youth Ranking Boys - Cadets</t>
  </si>
  <si>
    <t>Youth Ranking Boys - Minimes</t>
  </si>
  <si>
    <t>Youth Ranking Boys - Préminimes</t>
  </si>
  <si>
    <t>Youth Ranking Boys - Mixte Cadets &amp; Minimes</t>
  </si>
  <si>
    <t>149333</t>
  </si>
  <si>
    <t>523089</t>
  </si>
  <si>
    <t>146611</t>
  </si>
  <si>
    <t>154593</t>
  </si>
  <si>
    <t>158880</t>
  </si>
  <si>
    <t>523479</t>
  </si>
  <si>
    <t>163553</t>
  </si>
  <si>
    <t>155921</t>
  </si>
  <si>
    <t>162682</t>
  </si>
  <si>
    <t>519428</t>
  </si>
  <si>
    <t>529510</t>
  </si>
  <si>
    <t>158635</t>
  </si>
  <si>
    <t>525598</t>
  </si>
  <si>
    <t>523102</t>
  </si>
  <si>
    <t>158038</t>
  </si>
  <si>
    <t>166576</t>
  </si>
  <si>
    <t>156096</t>
  </si>
  <si>
    <t>157487</t>
  </si>
  <si>
    <t>161672</t>
  </si>
  <si>
    <t>166640</t>
  </si>
  <si>
    <t>164955</t>
  </si>
  <si>
    <t>163018</t>
  </si>
  <si>
    <t>159619</t>
  </si>
  <si>
    <t>525974</t>
  </si>
  <si>
    <t>166582</t>
  </si>
  <si>
    <t>160647</t>
  </si>
  <si>
    <t>162062</t>
  </si>
  <si>
    <t>161746</t>
  </si>
  <si>
    <t>162060</t>
  </si>
  <si>
    <t>168773</t>
  </si>
  <si>
    <t>159583</t>
  </si>
  <si>
    <t>159001</t>
  </si>
  <si>
    <t>166452</t>
  </si>
  <si>
    <t>528929</t>
  </si>
  <si>
    <t>162061</t>
  </si>
  <si>
    <t>166617</t>
  </si>
  <si>
    <t>165496</t>
  </si>
  <si>
    <t>524238</t>
  </si>
  <si>
    <t>152494</t>
  </si>
  <si>
    <t>149447</t>
  </si>
  <si>
    <t>525908</t>
  </si>
  <si>
    <t>518894</t>
  </si>
  <si>
    <t>525762</t>
  </si>
  <si>
    <t>523661</t>
  </si>
  <si>
    <t>155638</t>
  </si>
  <si>
    <t>166963</t>
  </si>
  <si>
    <t>524538</t>
  </si>
  <si>
    <t>164548</t>
  </si>
  <si>
    <t>162047</t>
  </si>
  <si>
    <t>525433</t>
  </si>
  <si>
    <t>169278</t>
  </si>
  <si>
    <t>524944</t>
  </si>
  <si>
    <t>526227</t>
  </si>
  <si>
    <t>156009</t>
  </si>
  <si>
    <t>163903</t>
  </si>
  <si>
    <t>149749</t>
  </si>
  <si>
    <t>524246</t>
  </si>
  <si>
    <t>155587</t>
  </si>
  <si>
    <t>163422</t>
  </si>
  <si>
    <t>159703</t>
  </si>
  <si>
    <t>ODEON</t>
  </si>
  <si>
    <t>LEA</t>
  </si>
  <si>
    <t>Category</t>
  </si>
  <si>
    <t>VIZZINI</t>
  </si>
  <si>
    <t>TIMEO</t>
  </si>
  <si>
    <t>L284</t>
  </si>
  <si>
    <t>LEGRAND</t>
  </si>
  <si>
    <t>KESSELS</t>
  </si>
  <si>
    <t>AXELLE</t>
  </si>
  <si>
    <t>165342</t>
  </si>
  <si>
    <t>N069</t>
  </si>
  <si>
    <t>BETTONVILLE</t>
  </si>
  <si>
    <t>ESTELLE</t>
  </si>
  <si>
    <t>NOURISSIER</t>
  </si>
  <si>
    <t>LUCY</t>
  </si>
  <si>
    <t>BARTH</t>
  </si>
  <si>
    <t>VALENTINA</t>
  </si>
  <si>
    <t>AMELIE</t>
  </si>
  <si>
    <t>A16</t>
  </si>
  <si>
    <t>DEWYSE</t>
  </si>
  <si>
    <t>ELENA</t>
  </si>
  <si>
    <t>WVL045</t>
  </si>
  <si>
    <t>JACQUEMAR</t>
  </si>
  <si>
    <t>ZOE</t>
  </si>
  <si>
    <t>CAVRENNE</t>
  </si>
  <si>
    <t>LALIE</t>
  </si>
  <si>
    <t>N028</t>
  </si>
  <si>
    <t>DUMONT</t>
  </si>
  <si>
    <t>A10</t>
  </si>
  <si>
    <t>CLAES</t>
  </si>
  <si>
    <t>JUNO</t>
  </si>
  <si>
    <t>NOURESCU</t>
  </si>
  <si>
    <t>BOGDAN</t>
  </si>
  <si>
    <t>BOSCH</t>
  </si>
  <si>
    <t>TRIMPONT</t>
  </si>
  <si>
    <t>AURELIEN</t>
  </si>
  <si>
    <t>BAUDOIN</t>
  </si>
  <si>
    <t>MAHY</t>
  </si>
  <si>
    <t>SOAN</t>
  </si>
  <si>
    <t>BOERBOOM</t>
  </si>
  <si>
    <t>EZECHIEL</t>
  </si>
  <si>
    <t>GOSSIAUX</t>
  </si>
  <si>
    <t>MAYNE</t>
  </si>
  <si>
    <t>NOHAN</t>
  </si>
  <si>
    <t>LEMMENS</t>
  </si>
  <si>
    <t>HENG</t>
  </si>
  <si>
    <t>L402</t>
  </si>
  <si>
    <t>DEBUE</t>
  </si>
  <si>
    <t>EMILE</t>
  </si>
  <si>
    <t>PAQUES</t>
  </si>
  <si>
    <t>SZULKOWSKI</t>
  </si>
  <si>
    <t>NAEL</t>
  </si>
  <si>
    <t>H099</t>
  </si>
  <si>
    <t>CAYPHAS</t>
  </si>
  <si>
    <t>CALENIC</t>
  </si>
  <si>
    <t>DENIS</t>
  </si>
  <si>
    <t>NICOLAS</t>
  </si>
  <si>
    <t>VERMEYEN</t>
  </si>
  <si>
    <t>TIBO</t>
  </si>
  <si>
    <t>FRANS</t>
  </si>
  <si>
    <t>JEF</t>
  </si>
  <si>
    <t>HOUTAIN</t>
  </si>
  <si>
    <t>ARTHUR</t>
  </si>
  <si>
    <t>BBW349</t>
  </si>
  <si>
    <t>DENIL</t>
  </si>
  <si>
    <t>DE ROOVER</t>
  </si>
  <si>
    <t>MILAN</t>
  </si>
  <si>
    <t>OVL088</t>
  </si>
  <si>
    <t>PENSON</t>
  </si>
  <si>
    <t>MAX</t>
  </si>
  <si>
    <t>KOBE</t>
  </si>
  <si>
    <t>GIELSON</t>
  </si>
  <si>
    <t>NATAEL</t>
  </si>
  <si>
    <t>Lx120</t>
  </si>
  <si>
    <t>DELCLISARD</t>
  </si>
  <si>
    <t>ALBERT</t>
  </si>
  <si>
    <t>JEAN</t>
  </si>
  <si>
    <t>BERTE</t>
  </si>
  <si>
    <t>H280</t>
  </si>
  <si>
    <t>DE VUYST</t>
  </si>
  <si>
    <t>H092</t>
  </si>
  <si>
    <t>MAZIERS</t>
  </si>
  <si>
    <t>TRISTAN</t>
  </si>
  <si>
    <t>Lx053</t>
  </si>
  <si>
    <t>SANGLIER</t>
  </si>
  <si>
    <t>DYLLAN</t>
  </si>
  <si>
    <t>CLEMENT</t>
  </si>
  <si>
    <t>MANOAH</t>
  </si>
  <si>
    <t>DEMOLDER MAIAROTA</t>
  </si>
  <si>
    <t>VAN RATINGEN</t>
  </si>
  <si>
    <t>COLIN</t>
  </si>
  <si>
    <t>VANSTEENKISTE</t>
  </si>
  <si>
    <t>MATIS</t>
  </si>
  <si>
    <t>N120</t>
  </si>
  <si>
    <t>JANS</t>
  </si>
  <si>
    <t>OLIVER</t>
  </si>
  <si>
    <t>Vl-B331</t>
  </si>
  <si>
    <t>LERAT</t>
  </si>
  <si>
    <t>H070</t>
  </si>
  <si>
    <t>DELVAL</t>
  </si>
  <si>
    <t>PEEMANS</t>
  </si>
  <si>
    <t>VISSCHER</t>
  </si>
  <si>
    <t>CUSTINNE</t>
  </si>
  <si>
    <t>DEGRAUX</t>
  </si>
  <si>
    <t>L230</t>
  </si>
  <si>
    <t>DE TURCK</t>
  </si>
  <si>
    <t>DANCHENKO</t>
  </si>
  <si>
    <t>MISHA</t>
  </si>
  <si>
    <t>BLOEYAERT</t>
  </si>
  <si>
    <t>ACHIEL</t>
  </si>
  <si>
    <t>VAN LAERE</t>
  </si>
  <si>
    <t>DRIS</t>
  </si>
  <si>
    <t>DEVULDER</t>
  </si>
  <si>
    <t>JONAS</t>
  </si>
  <si>
    <t>DAMHAUT</t>
  </si>
  <si>
    <t>ANTOINE</t>
  </si>
  <si>
    <t>BRAEKERS</t>
  </si>
  <si>
    <t>DRIESEN</t>
  </si>
  <si>
    <t>BENTE</t>
  </si>
  <si>
    <t>163777</t>
  </si>
  <si>
    <t>526965</t>
  </si>
  <si>
    <t>162751</t>
  </si>
  <si>
    <t>155132</t>
  </si>
  <si>
    <t>167891</t>
  </si>
  <si>
    <t>168680</t>
  </si>
  <si>
    <t>170748</t>
  </si>
  <si>
    <t>171418</t>
  </si>
  <si>
    <t>166460</t>
  </si>
  <si>
    <t>530517</t>
  </si>
  <si>
    <t>526760</t>
  </si>
  <si>
    <t>525178</t>
  </si>
  <si>
    <t>166613</t>
  </si>
  <si>
    <t>169195</t>
  </si>
  <si>
    <t>523658</t>
  </si>
  <si>
    <t>169264</t>
  </si>
  <si>
    <t>531140</t>
  </si>
  <si>
    <t>168558</t>
  </si>
  <si>
    <t>171545</t>
  </si>
  <si>
    <t>169739</t>
  </si>
  <si>
    <t>168514</t>
  </si>
  <si>
    <t>172161</t>
  </si>
  <si>
    <t>171936</t>
  </si>
  <si>
    <t>156772</t>
  </si>
  <si>
    <t>529740</t>
  </si>
  <si>
    <t>165258</t>
  </si>
  <si>
    <t>161419</t>
  </si>
  <si>
    <t>531328</t>
  </si>
  <si>
    <t>171278</t>
  </si>
  <si>
    <t>168237</t>
  </si>
  <si>
    <t>532460</t>
  </si>
  <si>
    <t>168240</t>
  </si>
  <si>
    <t>169774</t>
  </si>
  <si>
    <t>532605</t>
  </si>
  <si>
    <t>525179</t>
  </si>
  <si>
    <t>165356</t>
  </si>
  <si>
    <t>170464</t>
  </si>
  <si>
    <t>523926</t>
  </si>
  <si>
    <t>166618</t>
  </si>
  <si>
    <t>173486</t>
  </si>
  <si>
    <t>168387</t>
  </si>
  <si>
    <t>170617</t>
  </si>
  <si>
    <t>161194</t>
  </si>
  <si>
    <t>529153</t>
  </si>
  <si>
    <t>170349</t>
  </si>
  <si>
    <t>RUBEN</t>
  </si>
  <si>
    <t>N037</t>
  </si>
  <si>
    <t>ILKE</t>
  </si>
  <si>
    <t>EMILY</t>
  </si>
  <si>
    <t>WOJCIK</t>
  </si>
  <si>
    <t>LALOUX</t>
  </si>
  <si>
    <t>JADE</t>
  </si>
  <si>
    <t>Lx115</t>
  </si>
  <si>
    <t>PERY STAF</t>
  </si>
  <si>
    <t>LOUNA</t>
  </si>
  <si>
    <t>H009</t>
  </si>
  <si>
    <t>RYAN</t>
  </si>
  <si>
    <t>FEYENS</t>
  </si>
  <si>
    <t>AIME</t>
  </si>
  <si>
    <t>EELEN</t>
  </si>
  <si>
    <t>WOUT</t>
  </si>
  <si>
    <t>VERLIEFDE</t>
  </si>
  <si>
    <t>SEMEON</t>
  </si>
  <si>
    <t>MOERMAN</t>
  </si>
  <si>
    <t>JOLAN</t>
  </si>
  <si>
    <t>DEWEZ</t>
  </si>
  <si>
    <t>DORIAN</t>
  </si>
  <si>
    <t>Lx035</t>
  </si>
  <si>
    <t>NIBELLE</t>
  </si>
  <si>
    <t>TAILDEMAN</t>
  </si>
  <si>
    <t>ADRIEN</t>
  </si>
  <si>
    <t>COULON</t>
  </si>
  <si>
    <t>CALEB</t>
  </si>
  <si>
    <t>DELREZ</t>
  </si>
  <si>
    <t>MATTEO</t>
  </si>
  <si>
    <t>H384</t>
  </si>
  <si>
    <t>STAELEN</t>
  </si>
  <si>
    <t>TIMOTHY</t>
  </si>
  <si>
    <t>H128</t>
  </si>
  <si>
    <t>FONCK</t>
  </si>
  <si>
    <t>KEVIN</t>
  </si>
  <si>
    <t>Lx055</t>
  </si>
  <si>
    <t>D'HERTEFELT</t>
  </si>
  <si>
    <t>A176</t>
  </si>
  <si>
    <t>DECLERCK</t>
  </si>
  <si>
    <t>BEN</t>
  </si>
  <si>
    <t>GEVERS</t>
  </si>
  <si>
    <t>DAG</t>
  </si>
  <si>
    <t>SUETENS</t>
  </si>
  <si>
    <t>STAN</t>
  </si>
  <si>
    <t>A115</t>
  </si>
  <si>
    <t>SINGH</t>
  </si>
  <si>
    <t>TANISHA</t>
  </si>
  <si>
    <t>LYLOU</t>
  </si>
  <si>
    <t>BRUAUX</t>
  </si>
  <si>
    <t>PIROTTE</t>
  </si>
  <si>
    <t>DORIANE</t>
  </si>
  <si>
    <t>SOLENE</t>
  </si>
  <si>
    <t>ANAEL</t>
  </si>
  <si>
    <t>DE RIDDER</t>
  </si>
  <si>
    <t>TENNICHE</t>
  </si>
  <si>
    <t>ELEA</t>
  </si>
  <si>
    <t>VAN DEN BRIL</t>
  </si>
  <si>
    <t>BROEKMANS</t>
  </si>
  <si>
    <t>LK026</t>
  </si>
  <si>
    <t>JAUMOTTE</t>
  </si>
  <si>
    <t>MAEVA</t>
  </si>
  <si>
    <t>BERTIAUX</t>
  </si>
  <si>
    <t>EMELYNE</t>
  </si>
  <si>
    <t>HOUBART</t>
  </si>
  <si>
    <t>CELINE</t>
  </si>
  <si>
    <t>ISEPPI</t>
  </si>
  <si>
    <t>SABRINA</t>
  </si>
  <si>
    <t>LOURAS</t>
  </si>
  <si>
    <t>ELINA</t>
  </si>
  <si>
    <t>DUTHOY</t>
  </si>
  <si>
    <t>JOSSE</t>
  </si>
  <si>
    <t>RATY</t>
  </si>
  <si>
    <t>MAILLEUX</t>
  </si>
  <si>
    <t>GREGOIRE</t>
  </si>
  <si>
    <t>N073</t>
  </si>
  <si>
    <t>WYNS</t>
  </si>
  <si>
    <t>ALEXI</t>
  </si>
  <si>
    <t>VAN DEN BERK</t>
  </si>
  <si>
    <t>JESSE</t>
  </si>
  <si>
    <t>JOUNIAUX</t>
  </si>
  <si>
    <t>ALESSIO</t>
  </si>
  <si>
    <t>DEPAEPE</t>
  </si>
  <si>
    <t>TUUR</t>
  </si>
  <si>
    <t>WUYTEN</t>
  </si>
  <si>
    <t>VIC</t>
  </si>
  <si>
    <t>VERHEYDEN</t>
  </si>
  <si>
    <t>H449</t>
  </si>
  <si>
    <t>TRENSON</t>
  </si>
  <si>
    <t>LAUREN</t>
  </si>
  <si>
    <t>OVL059</t>
  </si>
  <si>
    <t>PREILLON</t>
  </si>
  <si>
    <t>CELIA</t>
  </si>
  <si>
    <t>CROCE</t>
  </si>
  <si>
    <t>JULIA</t>
  </si>
  <si>
    <t>D'HOLLANDER</t>
  </si>
  <si>
    <t>LIV</t>
  </si>
  <si>
    <t>OVL096</t>
  </si>
  <si>
    <t>POMINI</t>
  </si>
  <si>
    <t>MAELYS</t>
  </si>
  <si>
    <t>VERMOORTEL</t>
  </si>
  <si>
    <t>CORNIL</t>
  </si>
  <si>
    <t>MINNE</t>
  </si>
  <si>
    <t>BURGRAEVE</t>
  </si>
  <si>
    <t>LILY</t>
  </si>
  <si>
    <t>LEYSENS</t>
  </si>
  <si>
    <t>A117</t>
  </si>
  <si>
    <t>WECKX</t>
  </si>
  <si>
    <t>DIETE</t>
  </si>
  <si>
    <t>LK056</t>
  </si>
  <si>
    <t>HANQUIER</t>
  </si>
  <si>
    <t>DAURYNA</t>
  </si>
  <si>
    <t>SMETS</t>
  </si>
  <si>
    <t>MARJOLEIN</t>
  </si>
  <si>
    <t>DEKENS</t>
  </si>
  <si>
    <t>JILL</t>
  </si>
  <si>
    <t>DEWITTE</t>
  </si>
  <si>
    <t>LOU</t>
  </si>
  <si>
    <t>CROUGHS</t>
  </si>
  <si>
    <t>LOUISE</t>
  </si>
  <si>
    <t>LK068</t>
  </si>
  <si>
    <t>STEVENS</t>
  </si>
  <si>
    <t>COPINE</t>
  </si>
  <si>
    <t>DEBETENCOURT</t>
  </si>
  <si>
    <t>CLELIA</t>
  </si>
  <si>
    <t>PENET</t>
  </si>
  <si>
    <t>H292</t>
  </si>
  <si>
    <t>LENGELE</t>
  </si>
  <si>
    <t>LUCIE</t>
  </si>
  <si>
    <t>PAULINE</t>
  </si>
  <si>
    <t>MONIOTTE</t>
  </si>
  <si>
    <t>Lx089</t>
  </si>
  <si>
    <t>STYNEN</t>
  </si>
  <si>
    <t>GEENEN</t>
  </si>
  <si>
    <t>LIZE</t>
  </si>
  <si>
    <t>DE GIER</t>
  </si>
  <si>
    <t>NYNKE</t>
  </si>
  <si>
    <t>HANNAH</t>
  </si>
  <si>
    <t>JEUKEN</t>
  </si>
  <si>
    <t>JOACHIM</t>
  </si>
  <si>
    <t>BOSSER</t>
  </si>
  <si>
    <t>EWEN</t>
  </si>
  <si>
    <t>BERGER</t>
  </si>
  <si>
    <t>LOUIS</t>
  </si>
  <si>
    <t>N103</t>
  </si>
  <si>
    <t>NOLLEVAUX</t>
  </si>
  <si>
    <t>Lx099</t>
  </si>
  <si>
    <t>EL KAROUNI</t>
  </si>
  <si>
    <t>NASSIM</t>
  </si>
  <si>
    <t>VAN CAENEGEM</t>
  </si>
  <si>
    <t>FELIX</t>
  </si>
  <si>
    <t>OVL047</t>
  </si>
  <si>
    <t>L252</t>
  </si>
  <si>
    <t>VAN HOYWEGHEN</t>
  </si>
  <si>
    <t>LK024</t>
  </si>
  <si>
    <t>JACOBS</t>
  </si>
  <si>
    <t>SEBASTIAAN</t>
  </si>
  <si>
    <t>TEERLINCK</t>
  </si>
  <si>
    <t>WÃ“JCIK</t>
  </si>
  <si>
    <t>DABEK</t>
  </si>
  <si>
    <t>YANNICK</t>
  </si>
  <si>
    <t>A003</t>
  </si>
  <si>
    <t>MOERKENS</t>
  </si>
  <si>
    <t>YSEBAERT</t>
  </si>
  <si>
    <t>WVL126</t>
  </si>
  <si>
    <t>CAURA</t>
  </si>
  <si>
    <t>VANOPSTAL</t>
  </si>
  <si>
    <t>A118</t>
  </si>
  <si>
    <t>LIAO</t>
  </si>
  <si>
    <t>YIXIN</t>
  </si>
  <si>
    <t>STEEGEN</t>
  </si>
  <si>
    <t>FEBE</t>
  </si>
  <si>
    <t>BUSEYNE</t>
  </si>
  <si>
    <t>VANWIJNSBERGHE</t>
  </si>
  <si>
    <t>THIENPONT</t>
  </si>
  <si>
    <t>JANSEN</t>
  </si>
  <si>
    <t>LENE</t>
  </si>
  <si>
    <t>FLORENT</t>
  </si>
  <si>
    <t>SOPHIE</t>
  </si>
  <si>
    <t>PATTYN</t>
  </si>
  <si>
    <t>CLARA</t>
  </si>
  <si>
    <t>WVL154</t>
  </si>
  <si>
    <t>DE WITTE</t>
  </si>
  <si>
    <t>MONA</t>
  </si>
  <si>
    <t>PROESMAN</t>
  </si>
  <si>
    <t>ROSE</t>
  </si>
  <si>
    <t>CHAUDIER</t>
  </si>
  <si>
    <t>DACREMONT</t>
  </si>
  <si>
    <t>VIRGILE</t>
  </si>
  <si>
    <t>HER</t>
  </si>
  <si>
    <t>DAMIAN</t>
  </si>
  <si>
    <t>H428</t>
  </si>
  <si>
    <t>LUKACS</t>
  </si>
  <si>
    <t>DAVID</t>
  </si>
  <si>
    <t>SARGSYAN</t>
  </si>
  <si>
    <t>Vl-B182</t>
  </si>
  <si>
    <t>LANDER</t>
  </si>
  <si>
    <t>SOCQUET PILATE</t>
  </si>
  <si>
    <t>VAN DE VEIRE</t>
  </si>
  <si>
    <t>RASQUIN</t>
  </si>
  <si>
    <t>BAPTISTE</t>
  </si>
  <si>
    <t>2025-2026</t>
  </si>
  <si>
    <t>MAYNé</t>
  </si>
  <si>
    <t>NOé</t>
  </si>
  <si>
    <t>NOéMIE</t>
  </si>
  <si>
    <t>AMéLIE</t>
  </si>
  <si>
    <t>MILAI</t>
  </si>
  <si>
    <t>ADèLE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</si>
</sst>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6" applyNumberFormat="0" applyAlignment="0" applyProtection="0"/>
    <xf numFmtId="0" fontId="12" fillId="7" borderId="7" applyNumberFormat="0" applyAlignment="0" applyProtection="0"/>
    <xf numFmtId="0" fontId="13" fillId="7" borderId="6" applyNumberFormat="0" applyAlignment="0" applyProtection="0"/>
    <xf numFmtId="0" fontId="14" fillId="0" borderId="8" applyNumberFormat="0" applyFill="0" applyAlignment="0" applyProtection="0"/>
    <xf numFmtId="0" fontId="1" fillId="8" borderId="9" applyNumberFormat="0" applyAlignment="0" applyProtection="0"/>
    <xf numFmtId="0" fontId="15" fillId="0" borderId="0" applyNumberFormat="0" applyFill="0" applyBorder="0" applyAlignment="0" applyProtection="0"/>
    <xf numFmtId="0" fontId="3" fillId="9" borderId="10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7" fontId="0" fillId="0" borderId="1" xfId="0" quotePrefix="1" applyNumberForma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thieu\FRBTT\CNT&amp;E\com%20CNJ\Programme%20CNJ\2526\Ranking%20&amp;%20YR\Ranking%20phas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g Players"/>
      <sheetName val="Complete Ranking boys"/>
      <sheetName val="Complete Ranking girls"/>
      <sheetName val="Grille des points"/>
    </sheetNames>
    <sheetDataSet>
      <sheetData sheetId="0"/>
      <sheetData sheetId="1"/>
      <sheetData sheetId="2">
        <row r="9">
          <cell r="B9" t="str">
            <v>169278</v>
          </cell>
          <cell r="C9" t="str">
            <v>RIFFLART AMANDINE - BBW179 - C0</v>
          </cell>
          <cell r="D9" t="str">
            <v>MIN2</v>
          </cell>
          <cell r="E9" t="str">
            <v xml:space="preserve">Division 1 </v>
          </cell>
          <cell r="F9"/>
          <cell r="G9">
            <v>75</v>
          </cell>
        </row>
        <row r="10">
          <cell r="B10" t="str">
            <v>155638</v>
          </cell>
          <cell r="C10" t="str">
            <v>WARRAND ALICIA - BBW165 - B2</v>
          </cell>
          <cell r="D10" t="str">
            <v>JUN2</v>
          </cell>
          <cell r="E10" t="str">
            <v xml:space="preserve">Division 1 </v>
          </cell>
          <cell r="F10">
            <v>50</v>
          </cell>
          <cell r="G10"/>
        </row>
        <row r="11">
          <cell r="B11" t="str">
            <v>155587</v>
          </cell>
          <cell r="C11" t="str">
            <v>DANTINNE LILOU - H430 - B6</v>
          </cell>
          <cell r="D11" t="str">
            <v>CAD1</v>
          </cell>
          <cell r="E11" t="str">
            <v xml:space="preserve">Division 1 </v>
          </cell>
          <cell r="F11"/>
          <cell r="G11">
            <v>70</v>
          </cell>
        </row>
        <row r="12">
          <cell r="B12" t="str">
            <v>162047</v>
          </cell>
          <cell r="C12" t="str">
            <v>DEDECKER JULIETTE - Lx039 - B2</v>
          </cell>
          <cell r="D12" t="str">
            <v>JUN1</v>
          </cell>
          <cell r="E12" t="str">
            <v xml:space="preserve">Division 1 </v>
          </cell>
          <cell r="F12">
            <v>45</v>
          </cell>
          <cell r="G12"/>
        </row>
        <row r="13">
          <cell r="B13" t="str">
            <v>164548</v>
          </cell>
          <cell r="C13" t="str">
            <v>CORYN YASMINE - L323 - B4</v>
          </cell>
          <cell r="D13" t="str">
            <v>CAD2</v>
          </cell>
          <cell r="E13" t="str">
            <v xml:space="preserve">Division 1 </v>
          </cell>
          <cell r="F13"/>
          <cell r="G13">
            <v>65</v>
          </cell>
        </row>
        <row r="14">
          <cell r="B14" t="str">
            <v>526965</v>
          </cell>
          <cell r="C14" t="str">
            <v>CHAPODZE MARIE - OVL032 - C4</v>
          </cell>
          <cell r="D14" t="str">
            <v>MIN2</v>
          </cell>
          <cell r="E14" t="str">
            <v xml:space="preserve">Division 1 </v>
          </cell>
          <cell r="F14"/>
          <cell r="G14">
            <v>60</v>
          </cell>
        </row>
        <row r="15">
          <cell r="B15" t="str">
            <v>524538</v>
          </cell>
          <cell r="C15" t="str">
            <v>AELST ELLA - Vl-B283 - B2</v>
          </cell>
          <cell r="D15" t="str">
            <v>JUN1</v>
          </cell>
          <cell r="E15" t="str">
            <v xml:space="preserve">Division 1 </v>
          </cell>
          <cell r="F15">
            <v>40</v>
          </cell>
          <cell r="G15"/>
        </row>
        <row r="16">
          <cell r="B16" t="str">
            <v>526227</v>
          </cell>
          <cell r="C16" t="str">
            <v>GOETHALS LORE - WVL109 - B6</v>
          </cell>
          <cell r="D16" t="str">
            <v>MIN2</v>
          </cell>
          <cell r="E16" t="str">
            <v xml:space="preserve">Division 1 </v>
          </cell>
          <cell r="F16"/>
          <cell r="G16">
            <v>55</v>
          </cell>
        </row>
        <row r="17">
          <cell r="B17" t="str">
            <v>162751</v>
          </cell>
          <cell r="C17" t="str">
            <v>HOUSIAUX CAPUCINE - N104 - C2</v>
          </cell>
          <cell r="D17" t="str">
            <v>MIN1</v>
          </cell>
          <cell r="E17" t="str">
            <v xml:space="preserve">Division 1 </v>
          </cell>
          <cell r="F17"/>
          <cell r="G17">
            <v>50</v>
          </cell>
        </row>
        <row r="18">
          <cell r="B18" t="str">
            <v>149749</v>
          </cell>
          <cell r="C18" t="str">
            <v>DANTINNE EMMA - H430 - C0</v>
          </cell>
          <cell r="D18" t="str">
            <v>JUN1</v>
          </cell>
          <cell r="E18" t="str">
            <v xml:space="preserve">Division 1 </v>
          </cell>
          <cell r="F18">
            <v>35</v>
          </cell>
          <cell r="G18"/>
        </row>
        <row r="19">
          <cell r="B19" t="str">
            <v>530517</v>
          </cell>
          <cell r="C19" t="str">
            <v>DE LEY LAURE - A136 - C6</v>
          </cell>
          <cell r="D19" t="str">
            <v>MIN2</v>
          </cell>
          <cell r="E19" t="str">
            <v xml:space="preserve">Division 1 </v>
          </cell>
          <cell r="F19"/>
          <cell r="G19">
            <v>45</v>
          </cell>
        </row>
        <row r="20">
          <cell r="B20" t="str">
            <v>163903</v>
          </cell>
          <cell r="C20" t="str">
            <v>SANZAROWSKI ZHANAPRAIA - H254 - B4</v>
          </cell>
          <cell r="D20" t="str">
            <v>JUN1</v>
          </cell>
          <cell r="E20" t="str">
            <v xml:space="preserve">Division 1 </v>
          </cell>
          <cell r="F20">
            <v>30</v>
          </cell>
          <cell r="G20"/>
        </row>
        <row r="21">
          <cell r="B21" t="str">
            <v>524944</v>
          </cell>
          <cell r="C21" t="str">
            <v>VERMANDEL ELLA - WVL134 - B6</v>
          </cell>
          <cell r="D21" t="str">
            <v>MIN2</v>
          </cell>
          <cell r="E21" t="str">
            <v xml:space="preserve">Division 1 </v>
          </cell>
          <cell r="F21"/>
          <cell r="G21">
            <v>40</v>
          </cell>
        </row>
        <row r="22">
          <cell r="B22" t="str">
            <v>155132</v>
          </cell>
          <cell r="C22" t="str">
            <v>WACHEUL ROSIE - H399 - C0</v>
          </cell>
          <cell r="D22" t="str">
            <v>CAD1</v>
          </cell>
          <cell r="E22" t="str">
            <v xml:space="preserve">Division 1 </v>
          </cell>
          <cell r="F22"/>
          <cell r="G22">
            <v>35</v>
          </cell>
        </row>
        <row r="23">
          <cell r="B23" t="str">
            <v>170748</v>
          </cell>
          <cell r="C23" t="str">
            <v>MACARENCO SERAFIMA - BBW134 - C6</v>
          </cell>
          <cell r="D23" t="str">
            <v>MIN1</v>
          </cell>
          <cell r="E23" t="str">
            <v xml:space="preserve">Division 1 </v>
          </cell>
          <cell r="F23"/>
          <cell r="G23">
            <v>30</v>
          </cell>
        </row>
        <row r="24">
          <cell r="B24" t="str">
            <v>526228</v>
          </cell>
          <cell r="C24" t="str">
            <v>GOETHALS ILKE - WVL109 - C4</v>
          </cell>
          <cell r="D24" t="str">
            <v>CAD2</v>
          </cell>
          <cell r="E24" t="str">
            <v xml:space="preserve">Division 1 </v>
          </cell>
          <cell r="F24"/>
          <cell r="G24">
            <v>25</v>
          </cell>
        </row>
        <row r="25">
          <cell r="B25" t="str">
            <v>166963</v>
          </cell>
          <cell r="C25" t="str">
            <v>CZAPLICKI EMELINE - Lx076 - B6</v>
          </cell>
          <cell r="D25" t="str">
            <v>JUN2</v>
          </cell>
          <cell r="E25" t="str">
            <v xml:space="preserve">Division 1 </v>
          </cell>
          <cell r="F25">
            <v>25</v>
          </cell>
          <cell r="G25"/>
        </row>
        <row r="26">
          <cell r="B26" t="str">
            <v>163422</v>
          </cell>
          <cell r="C26" t="str">
            <v>GEEROMS CHLOE - BBW165 - C2</v>
          </cell>
          <cell r="D26" t="str">
            <v>CAD2</v>
          </cell>
          <cell r="E26" t="str">
            <v xml:space="preserve">Division 1 </v>
          </cell>
          <cell r="F26"/>
          <cell r="G26">
            <v>20</v>
          </cell>
        </row>
        <row r="27">
          <cell r="B27" t="str">
            <v>156009</v>
          </cell>
          <cell r="C27" t="str">
            <v>RIFFLART CHARLOTTE - BBW179 - C0</v>
          </cell>
          <cell r="D27" t="str">
            <v>CAD1</v>
          </cell>
          <cell r="E27" t="str">
            <v xml:space="preserve">Division 1 </v>
          </cell>
          <cell r="F27"/>
          <cell r="G27">
            <v>18</v>
          </cell>
        </row>
        <row r="28">
          <cell r="B28" t="str">
            <v>163777</v>
          </cell>
          <cell r="C28" t="str">
            <v>VAN ZUYLEN VAN NYEVELT MAYA - N045 - C0</v>
          </cell>
          <cell r="D28" t="str">
            <v>JUN1</v>
          </cell>
          <cell r="E28" t="str">
            <v xml:space="preserve">Division 1 </v>
          </cell>
          <cell r="F28">
            <v>20</v>
          </cell>
          <cell r="G28"/>
        </row>
        <row r="29">
          <cell r="B29" t="str">
            <v>160519</v>
          </cell>
          <cell r="C29" t="str">
            <v>DELANNOY EMILY - N104 - C2</v>
          </cell>
          <cell r="D29" t="str">
            <v>CAD2</v>
          </cell>
          <cell r="E29" t="str">
            <v xml:space="preserve">Division 1 </v>
          </cell>
          <cell r="F29"/>
          <cell r="G29">
            <v>16</v>
          </cell>
        </row>
        <row r="30">
          <cell r="B30" t="str">
            <v>159703</v>
          </cell>
          <cell r="C30" t="str">
            <v>DECLOUX CHLOE - N104 - C2</v>
          </cell>
          <cell r="D30" t="str">
            <v>MIN2</v>
          </cell>
          <cell r="E30" t="str">
            <v xml:space="preserve">Division 1 </v>
          </cell>
          <cell r="F30"/>
          <cell r="G30">
            <v>14</v>
          </cell>
        </row>
        <row r="31">
          <cell r="B31" t="str">
            <v>171418</v>
          </cell>
          <cell r="C31" t="str">
            <v>CZAPLICKI ANAIS - Lx076 - C4</v>
          </cell>
          <cell r="D31" t="str">
            <v>CAD2</v>
          </cell>
          <cell r="E31" t="str">
            <v xml:space="preserve">Division 1 </v>
          </cell>
          <cell r="F31"/>
          <cell r="G31">
            <v>12</v>
          </cell>
        </row>
        <row r="32">
          <cell r="B32" t="str">
            <v>168680</v>
          </cell>
          <cell r="C32" t="str">
            <v>ART LISE - BBW350 - C6</v>
          </cell>
          <cell r="D32" t="str">
            <v>CAD1</v>
          </cell>
          <cell r="E32" t="str">
            <v xml:space="preserve">Division 1 </v>
          </cell>
          <cell r="F32"/>
          <cell r="G32">
            <v>10</v>
          </cell>
        </row>
        <row r="33">
          <cell r="B33" t="str">
            <v>166460</v>
          </cell>
          <cell r="C33" t="str">
            <v>GUISSARD LILA - L119 - C4</v>
          </cell>
          <cell r="D33" t="str">
            <v>MIN2</v>
          </cell>
          <cell r="E33" t="str">
            <v xml:space="preserve">Division 1 </v>
          </cell>
          <cell r="F33"/>
          <cell r="G33">
            <v>8</v>
          </cell>
        </row>
        <row r="34">
          <cell r="B34" t="str">
            <v>171545</v>
          </cell>
          <cell r="C34" t="str">
            <v>BILLEMONT MARGAUX - H254 - D0</v>
          </cell>
          <cell r="D34" t="str">
            <v>MIN2</v>
          </cell>
          <cell r="E34" t="str">
            <v xml:space="preserve">Division 1 </v>
          </cell>
          <cell r="F34"/>
          <cell r="G34">
            <v>6</v>
          </cell>
        </row>
        <row r="35">
          <cell r="B35" t="str">
            <v>168514</v>
          </cell>
          <cell r="C35" t="str">
            <v>BETTONVILLE MARIE - BBW350 - D4</v>
          </cell>
          <cell r="D35" t="str">
            <v>MIN1</v>
          </cell>
          <cell r="E35" t="str">
            <v xml:space="preserve">Division 1 </v>
          </cell>
          <cell r="F35"/>
          <cell r="G35">
            <v>4</v>
          </cell>
        </row>
        <row r="36">
          <cell r="B36" t="str">
            <v>525178</v>
          </cell>
          <cell r="C36" t="str">
            <v>BEERTS SANNE - Vl-B234 - D4</v>
          </cell>
          <cell r="D36" t="str">
            <v>MIN1</v>
          </cell>
          <cell r="E36" t="str">
            <v>Division 2</v>
          </cell>
          <cell r="F36"/>
          <cell r="G36">
            <v>1</v>
          </cell>
        </row>
        <row r="37">
          <cell r="B37" t="str">
            <v>169195</v>
          </cell>
          <cell r="C37" t="str">
            <v>PIETTE ALICE - N051 - D2</v>
          </cell>
          <cell r="D37" t="str">
            <v>MIN2</v>
          </cell>
          <cell r="E37" t="str">
            <v>Division 2</v>
          </cell>
          <cell r="F37"/>
          <cell r="G37">
            <v>1</v>
          </cell>
        </row>
        <row r="38">
          <cell r="B38">
            <v>171936</v>
          </cell>
          <cell r="C38" t="str">
            <v>SVREN AMINA - L264 - D4</v>
          </cell>
          <cell r="D38" t="str">
            <v>PMIN2</v>
          </cell>
          <cell r="E38" t="str">
            <v>Division 2</v>
          </cell>
          <cell r="F38"/>
          <cell r="G38"/>
        </row>
        <row r="39">
          <cell r="B39" t="str">
            <v>166613</v>
          </cell>
          <cell r="C39" t="str">
            <v>KESSELS AXELLE - L284 - D0</v>
          </cell>
          <cell r="D39" t="str">
            <v>MIN2</v>
          </cell>
          <cell r="E39" t="str">
            <v>Division 2</v>
          </cell>
          <cell r="F39"/>
          <cell r="G39">
            <v>1</v>
          </cell>
        </row>
        <row r="40">
          <cell r="B40">
            <v>532944</v>
          </cell>
          <cell r="C40" t="str">
            <v>LAMBRECHTS AMELIE - Vl-B283 - D6</v>
          </cell>
          <cell r="D40" t="str">
            <v>PMIN1</v>
          </cell>
          <cell r="E40" t="str">
            <v>Division 2</v>
          </cell>
          <cell r="F40"/>
          <cell r="G40"/>
        </row>
        <row r="41">
          <cell r="B41" t="str">
            <v>168558</v>
          </cell>
          <cell r="C41" t="str">
            <v>TONDEUR CRAEMERS LEA - H004 - D2</v>
          </cell>
          <cell r="D41" t="str">
            <v>MIN1</v>
          </cell>
          <cell r="E41" t="str">
            <v>Division 2</v>
          </cell>
          <cell r="F41"/>
          <cell r="G41">
            <v>1</v>
          </cell>
        </row>
        <row r="42">
          <cell r="B42" t="str">
            <v>169739</v>
          </cell>
          <cell r="C42" t="str">
            <v>PIDRE RIVERA NOELIA - BBW319 - D6</v>
          </cell>
          <cell r="D42" t="str">
            <v>MIN1</v>
          </cell>
          <cell r="E42" t="str">
            <v>Division 2</v>
          </cell>
          <cell r="F42"/>
          <cell r="G42">
            <v>1</v>
          </cell>
        </row>
        <row r="43">
          <cell r="B43">
            <v>174083</v>
          </cell>
          <cell r="C43" t="str">
            <v>NOURISSIER LUCY - BBW015 - D2</v>
          </cell>
          <cell r="D43" t="str">
            <v>PMIN2</v>
          </cell>
          <cell r="E43" t="str">
            <v>Division 2</v>
          </cell>
          <cell r="F43"/>
          <cell r="G43"/>
        </row>
        <row r="44">
          <cell r="B44">
            <v>161080</v>
          </cell>
          <cell r="C44" t="str">
            <v>LEGROS EVA - H203 - D0</v>
          </cell>
          <cell r="D44" t="str">
            <v>PMIN2</v>
          </cell>
          <cell r="E44" t="str">
            <v>Division 2</v>
          </cell>
          <cell r="F44"/>
          <cell r="G44"/>
        </row>
        <row r="45">
          <cell r="B45">
            <v>169279</v>
          </cell>
          <cell r="C45" t="str">
            <v>RIFFLART TESSA - BBW179 - D2</v>
          </cell>
          <cell r="D45" t="str">
            <v>PMIN2</v>
          </cell>
          <cell r="E45" t="str">
            <v>Division 2</v>
          </cell>
          <cell r="F45"/>
          <cell r="G45"/>
        </row>
        <row r="46">
          <cell r="B46">
            <v>176286</v>
          </cell>
          <cell r="C46" t="str">
            <v>DUMONT ALICIA - N076 - NC</v>
          </cell>
          <cell r="D46" t="str">
            <v>PMIN1</v>
          </cell>
          <cell r="E46" t="str">
            <v>Division 2</v>
          </cell>
          <cell r="F46"/>
          <cell r="G46"/>
        </row>
        <row r="47">
          <cell r="B47" t="str">
            <v>172161</v>
          </cell>
          <cell r="C47" t="str">
            <v>PAUWELS EMMA - H254 - D4</v>
          </cell>
          <cell r="D47" t="str">
            <v>MIN1</v>
          </cell>
          <cell r="E47" t="str">
            <v>Division 2</v>
          </cell>
          <cell r="F47"/>
          <cell r="G47">
            <v>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view="pageBreakPreview" zoomScale="80" zoomScaleNormal="100" zoomScaleSheetLayoutView="80" workbookViewId="0">
      <selection activeCell="A29" sqref="A29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9" width="11.44140625" style="2"/>
    <col min="10" max="10" width="17.6640625" style="2" bestFit="1" customWidth="1"/>
    <col min="11" max="16384" width="11.44140625" style="2"/>
  </cols>
  <sheetData>
    <row r="1" spans="1:10" ht="25.5" customHeight="1" x14ac:dyDescent="0.3">
      <c r="A1" s="18" t="s">
        <v>379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428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DE MEYER KATHE - Vl-B234 - B0</v>
      </c>
      <c r="D3" s="3" t="str">
        <f>VLOOKUP(VALUE(B3),'Listing Players'!A:I,8,FALSE)</f>
        <v>JUN2</v>
      </c>
      <c r="E3" s="9">
        <v>60</v>
      </c>
      <c r="F3" s="3">
        <v>0</v>
      </c>
      <c r="G3" s="3">
        <v>70</v>
      </c>
      <c r="H3" s="3">
        <v>100</v>
      </c>
      <c r="I3" s="3">
        <v>100</v>
      </c>
      <c r="J3" s="4">
        <f>SUM(LARGE(E3:G3,1), LARGE(E3:G3,2),H3:I3)</f>
        <v>330</v>
      </c>
    </row>
    <row r="4" spans="1:10" ht="25.5" customHeight="1" x14ac:dyDescent="0.3">
      <c r="A4" s="3">
        <v>2</v>
      </c>
      <c r="B4" s="3" t="s">
        <v>429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NUYTTENS LOTTE - Vl-B234 - A16</v>
      </c>
      <c r="D4" s="3" t="str">
        <f>VLOOKUP(VALUE(B4),'Listing Players'!A:I,8,FALSE)</f>
        <v>JUN2</v>
      </c>
      <c r="E4" s="9">
        <v>70</v>
      </c>
      <c r="F4" s="3">
        <v>75</v>
      </c>
      <c r="G4" s="3">
        <v>75</v>
      </c>
      <c r="H4" s="3">
        <v>70</v>
      </c>
      <c r="I4" s="3">
        <v>90</v>
      </c>
      <c r="J4" s="4">
        <f>SUM(LARGE(E4:G4,1), LARGE(E4:G4,2),H4:I4)</f>
        <v>310</v>
      </c>
    </row>
    <row r="5" spans="1:10" ht="25.5" customHeight="1" x14ac:dyDescent="0.3">
      <c r="A5" s="3">
        <v>3</v>
      </c>
      <c r="B5" s="3" t="s">
        <v>427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LAFFINEUR LILLY - N051 - A10</v>
      </c>
      <c r="D5" s="3" t="str">
        <f>VLOOKUP(VALUE(B5),'Listing Players'!A:I,8,FALSE)</f>
        <v>JUN3</v>
      </c>
      <c r="E5" s="9">
        <v>75</v>
      </c>
      <c r="F5" s="3">
        <v>65</v>
      </c>
      <c r="G5" s="3">
        <v>65</v>
      </c>
      <c r="H5" s="3">
        <v>85</v>
      </c>
      <c r="I5" s="3">
        <v>80</v>
      </c>
      <c r="J5" s="4">
        <f>SUM(LARGE(E5:G5,1), LARGE(E5:G5,2),H5:I5)</f>
        <v>305</v>
      </c>
    </row>
    <row r="6" spans="1:10" ht="25.5" customHeight="1" x14ac:dyDescent="0.3">
      <c r="A6" s="3">
        <v>4</v>
      </c>
      <c r="B6" s="3" t="s">
        <v>425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LEWYCKYJ LESSIA - Vl-B283 - B0</v>
      </c>
      <c r="D6" s="3" t="str">
        <f>VLOOKUP(VALUE(B6),'Listing Players'!A:I,8,FALSE)</f>
        <v>JUN2</v>
      </c>
      <c r="E6" s="9">
        <v>65</v>
      </c>
      <c r="F6" s="3">
        <v>70</v>
      </c>
      <c r="G6" s="3">
        <v>60</v>
      </c>
      <c r="H6" s="3">
        <v>70</v>
      </c>
      <c r="I6" s="3">
        <v>70</v>
      </c>
      <c r="J6" s="4">
        <f>SUM(LARGE(E6:G6,1), LARGE(E6:G6,2),H6:I6)</f>
        <v>275</v>
      </c>
    </row>
    <row r="7" spans="1:10" ht="25.5" customHeight="1" x14ac:dyDescent="0.3">
      <c r="A7" s="3">
        <v>5</v>
      </c>
      <c r="B7" s="3" t="s">
        <v>431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MERMANS INTHE - A147 - B2</v>
      </c>
      <c r="D7" s="3" t="str">
        <f>VLOOKUP(VALUE(B7),'Listing Players'!A:I,8,FALSE)</f>
        <v>JUN3</v>
      </c>
      <c r="E7" s="9">
        <v>40</v>
      </c>
      <c r="F7" s="3">
        <v>50</v>
      </c>
      <c r="G7" s="3">
        <v>55</v>
      </c>
      <c r="H7" s="3">
        <v>55</v>
      </c>
      <c r="I7" s="3">
        <v>65</v>
      </c>
      <c r="J7" s="4">
        <f>SUM(LARGE(E7:G7,1), LARGE(E7:G7,2),H7:I7)</f>
        <v>225</v>
      </c>
    </row>
    <row r="8" spans="1:10" ht="25.5" customHeight="1" x14ac:dyDescent="0.3">
      <c r="A8" s="3">
        <v>6</v>
      </c>
      <c r="B8" s="3" t="s">
        <v>436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DEDECKER JULIETTE - Lx039 - B2</v>
      </c>
      <c r="D8" s="3" t="str">
        <f>VLOOKUP(VALUE(B8),'Listing Players'!A:I,8,FALSE)</f>
        <v>JUN1</v>
      </c>
      <c r="E8" s="9">
        <v>35</v>
      </c>
      <c r="F8" s="3">
        <v>55</v>
      </c>
      <c r="G8" s="3">
        <v>45</v>
      </c>
      <c r="H8" s="3">
        <v>55</v>
      </c>
      <c r="I8" s="3">
        <v>60</v>
      </c>
      <c r="J8" s="4">
        <f>SUM(LARGE(E8:G8,1), LARGE(E8:G8,2),H8:I8)</f>
        <v>215</v>
      </c>
    </row>
    <row r="9" spans="1:10" ht="25.5" customHeight="1" x14ac:dyDescent="0.3">
      <c r="A9" s="3">
        <v>7</v>
      </c>
      <c r="B9" s="3" t="s">
        <v>442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SANZAROWSKI ZHANAPRAIA - H254 - B4</v>
      </c>
      <c r="D9" s="3" t="str">
        <f>VLOOKUP(VALUE(B9),'Listing Players'!A:I,8,FALSE)</f>
        <v>JUN1</v>
      </c>
      <c r="E9" s="9">
        <v>25</v>
      </c>
      <c r="F9" s="3">
        <v>45</v>
      </c>
      <c r="G9" s="3">
        <v>30</v>
      </c>
      <c r="H9" s="3">
        <v>40</v>
      </c>
      <c r="I9" s="3">
        <v>55</v>
      </c>
      <c r="J9" s="4">
        <f>SUM(LARGE(E9:G9,1), LARGE(E9:G9,2),H9:I9)</f>
        <v>170</v>
      </c>
    </row>
    <row r="10" spans="1:10" ht="25.5" customHeight="1" x14ac:dyDescent="0.3">
      <c r="A10" s="3">
        <v>8</v>
      </c>
      <c r="B10" s="10" t="s">
        <v>433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CZAPLICKI EMELINE - Lx076 - B6</v>
      </c>
      <c r="D10" s="3" t="str">
        <f>VLOOKUP(VALUE(B10),'Listing Players'!A:I,8,FALSE)</f>
        <v>JUN2</v>
      </c>
      <c r="E10" s="9">
        <v>20</v>
      </c>
      <c r="F10" s="3">
        <v>35</v>
      </c>
      <c r="G10" s="3">
        <v>25</v>
      </c>
      <c r="H10" s="3">
        <v>40</v>
      </c>
      <c r="I10" s="3">
        <v>50</v>
      </c>
      <c r="J10" s="4">
        <f>SUM(LARGE(E10:G10,1), LARGE(E10:G10,2),H10:I10)</f>
        <v>150</v>
      </c>
    </row>
    <row r="11" spans="1:10" ht="25.5" customHeight="1" x14ac:dyDescent="0.3">
      <c r="A11" s="3">
        <v>9</v>
      </c>
      <c r="B11" s="3" t="s">
        <v>434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AELST ELLA - Vl-B283 - B2</v>
      </c>
      <c r="D11" s="3" t="str">
        <f>VLOOKUP(VALUE(B11),'Listing Players'!A:I,8,FALSE)</f>
        <v>JUN1</v>
      </c>
      <c r="E11" s="9">
        <v>50</v>
      </c>
      <c r="F11" s="3">
        <v>60</v>
      </c>
      <c r="G11" s="3">
        <v>40</v>
      </c>
      <c r="H11" s="3">
        <v>40</v>
      </c>
      <c r="I11" s="3">
        <v>0</v>
      </c>
      <c r="J11" s="4">
        <f>SUM(LARGE(E11:G11,1), LARGE(E11:G11,2),H11:I11)</f>
        <v>150</v>
      </c>
    </row>
    <row r="12" spans="1:10" ht="25.5" customHeight="1" x14ac:dyDescent="0.3">
      <c r="A12" s="3">
        <v>10</v>
      </c>
      <c r="B12" s="3" t="s">
        <v>432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WARRAND ALICIA - BBW165 - B2</v>
      </c>
      <c r="D12" s="3" t="str">
        <f>VLOOKUP(VALUE(B12),'Listing Players'!A:I,8,FALSE)</f>
        <v>JUN2</v>
      </c>
      <c r="E12" s="9">
        <v>30</v>
      </c>
      <c r="F12" s="3">
        <v>0</v>
      </c>
      <c r="G12" s="3">
        <v>50</v>
      </c>
      <c r="H12" s="3">
        <v>55</v>
      </c>
      <c r="I12" s="3">
        <v>0</v>
      </c>
      <c r="J12" s="4">
        <f>SUM(LARGE(E12:G12,1), LARGE(E12:G12,2),H12:I12)</f>
        <v>135</v>
      </c>
    </row>
    <row r="13" spans="1:10" ht="25.5" customHeight="1" x14ac:dyDescent="0.3">
      <c r="A13" s="3">
        <v>11</v>
      </c>
      <c r="B13" s="3" t="s">
        <v>567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VAN ZUYLEN VAN NYEVELT MAYA - N045 - C0</v>
      </c>
      <c r="D13" s="3" t="str">
        <f>VLOOKUP(VALUE(B13),'Listing Players'!A:I,8,FALSE)</f>
        <v>JUN1</v>
      </c>
      <c r="E13" s="9">
        <v>18</v>
      </c>
      <c r="F13" s="3">
        <v>40</v>
      </c>
      <c r="G13" s="3">
        <v>20</v>
      </c>
      <c r="H13" s="3">
        <v>40</v>
      </c>
      <c r="I13" s="3">
        <v>35</v>
      </c>
      <c r="J13" s="4">
        <f>SUM(LARGE(E13:G13,1), LARGE(E13:G13,2),H13:I13)</f>
        <v>135</v>
      </c>
    </row>
    <row r="14" spans="1:10" ht="25.5" customHeight="1" x14ac:dyDescent="0.3">
      <c r="A14" s="3">
        <v>12</v>
      </c>
      <c r="B14" s="3" t="s">
        <v>426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ROMAIN ANAIS - N051 - B2</v>
      </c>
      <c r="D14" s="3" t="str">
        <f>VLOOKUP(VALUE(B14),'Listing Players'!A:I,8,FALSE)</f>
        <v>JUN3</v>
      </c>
      <c r="E14" s="9">
        <v>55</v>
      </c>
      <c r="F14" s="3">
        <v>0</v>
      </c>
      <c r="G14" s="3">
        <v>0</v>
      </c>
      <c r="H14" s="3">
        <v>0</v>
      </c>
      <c r="I14" s="3">
        <v>45</v>
      </c>
      <c r="J14" s="4">
        <f>SUM(LARGE(E14:G14,1), LARGE(E14:G14,2),H14:I14)</f>
        <v>100</v>
      </c>
    </row>
    <row r="15" spans="1:10" ht="25.5" customHeight="1" x14ac:dyDescent="0.3">
      <c r="A15" s="3">
        <v>13</v>
      </c>
      <c r="B15" s="3" t="s">
        <v>443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DANTINNE EMMA - H430 - C0</v>
      </c>
      <c r="D15" s="3" t="str">
        <f>VLOOKUP(VALUE(B15),'Listing Players'!A:I,8,FALSE)</f>
        <v>JUN1</v>
      </c>
      <c r="E15" s="9">
        <v>16</v>
      </c>
      <c r="F15" s="3">
        <v>0</v>
      </c>
      <c r="G15" s="3">
        <v>35</v>
      </c>
      <c r="H15" s="3">
        <v>0</v>
      </c>
      <c r="I15" s="3">
        <v>40</v>
      </c>
      <c r="J15" s="4">
        <f>SUM(LARGE(E15:G15,1), LARGE(E15:G15,2),H15:I15)</f>
        <v>91</v>
      </c>
    </row>
    <row r="16" spans="1:10" ht="25.5" customHeight="1" x14ac:dyDescent="0.3">
      <c r="A16" s="3">
        <v>14</v>
      </c>
      <c r="B16" s="3">
        <v>158959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VANDENBULCKE LILLY - H203 - B2</v>
      </c>
      <c r="D16" s="3" t="str">
        <f>VLOOKUP(VALUE(B16),'Listing Players'!A:I,8,FALSE)</f>
        <v>JUN2</v>
      </c>
      <c r="E16" s="3">
        <v>0</v>
      </c>
      <c r="F16" s="3">
        <v>0</v>
      </c>
      <c r="G16" s="3">
        <v>0</v>
      </c>
      <c r="H16" s="3">
        <v>55</v>
      </c>
      <c r="I16" s="3">
        <v>0</v>
      </c>
      <c r="J16" s="4">
        <f>SUM(LARGE(E16:G16,1), LARGE(E16:G16,2),H16:I16)</f>
        <v>55</v>
      </c>
    </row>
    <row r="17" spans="1:10" ht="25.5" customHeight="1" x14ac:dyDescent="0.3">
      <c r="A17" s="3">
        <v>15</v>
      </c>
      <c r="B17" s="3" t="s">
        <v>430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GREGOOR GITTE - Vl-B234 - B2</v>
      </c>
      <c r="D17" s="3" t="str">
        <f>VLOOKUP(VALUE(B17),'Listing Players'!A:I,8,FALSE)</f>
        <v>JUN3</v>
      </c>
      <c r="E17" s="9">
        <v>45</v>
      </c>
      <c r="F17" s="3">
        <v>0</v>
      </c>
      <c r="G17" s="3">
        <v>0</v>
      </c>
      <c r="H17" s="3">
        <v>0</v>
      </c>
      <c r="I17" s="3">
        <v>0</v>
      </c>
      <c r="J17" s="4">
        <f>SUM(LARGE(E17:G17,1), LARGE(E17:G17,2),H17:I17)</f>
        <v>45</v>
      </c>
    </row>
    <row r="18" spans="1:10" ht="25.5" customHeight="1" x14ac:dyDescent="0.3">
      <c r="A18" s="3">
        <v>16</v>
      </c>
      <c r="B18" s="3">
        <v>163162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BERTIAUX EMELYNE - H203 - B4</v>
      </c>
      <c r="D18" s="3" t="str">
        <f>VLOOKUP(VALUE(B18),'Listing Players'!A:I,8,FALSE)</f>
        <v>JUN3</v>
      </c>
      <c r="E18" s="3">
        <v>0</v>
      </c>
      <c r="F18" s="3">
        <v>0</v>
      </c>
      <c r="G18" s="3">
        <v>0</v>
      </c>
      <c r="H18" s="3">
        <v>40</v>
      </c>
      <c r="I18" s="3">
        <v>0</v>
      </c>
      <c r="J18" s="4">
        <f>SUM(LARGE(E18:G18,1), LARGE(E18:G18,2),H18:I18)</f>
        <v>40</v>
      </c>
    </row>
    <row r="19" spans="1:10" ht="25.5" customHeight="1" x14ac:dyDescent="0.3">
      <c r="A19" s="3">
        <v>16</v>
      </c>
      <c r="B19" s="3">
        <v>159862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ISEPPI SABRINA - H203 - B6</v>
      </c>
      <c r="D19" s="3" t="str">
        <f>VLOOKUP(VALUE(B19),'Listing Players'!A:I,8,FALSE)</f>
        <v>JUN3</v>
      </c>
      <c r="E19" s="3">
        <v>0</v>
      </c>
      <c r="F19" s="3">
        <v>0</v>
      </c>
      <c r="G19" s="3">
        <v>0</v>
      </c>
      <c r="H19" s="3">
        <v>40</v>
      </c>
      <c r="I19" s="3">
        <v>0</v>
      </c>
      <c r="J19" s="4">
        <f>SUM(LARGE(E19:G19,1), LARGE(E19:G19,2),H19:I19)</f>
        <v>40</v>
      </c>
    </row>
    <row r="20" spans="1:10" ht="25.5" customHeight="1" x14ac:dyDescent="0.3">
      <c r="A20" s="3">
        <v>16</v>
      </c>
      <c r="B20" s="3">
        <v>159650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JANSSENS LYLOU - N037 - C2</v>
      </c>
      <c r="D20" s="3" t="str">
        <f>VLOOKUP(VALUE(B20),'Listing Players'!A:I,8,FALSE)</f>
        <v>JUN1</v>
      </c>
      <c r="E20" s="3">
        <v>0</v>
      </c>
      <c r="F20" s="3">
        <v>0</v>
      </c>
      <c r="G20" s="3">
        <v>0</v>
      </c>
      <c r="H20" s="3">
        <v>40</v>
      </c>
      <c r="I20" s="3">
        <v>0</v>
      </c>
      <c r="J20" s="4">
        <f>SUM(LARGE(E20:G20,1), LARGE(E20:G20,2),H20:I20)</f>
        <v>40</v>
      </c>
    </row>
    <row r="21" spans="1:10" ht="25.5" customHeight="1" x14ac:dyDescent="0.3">
      <c r="A21" s="3">
        <v>16</v>
      </c>
      <c r="B21" s="3">
        <v>153590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LOURAS ELINA - L264 - B6</v>
      </c>
      <c r="D21" s="3" t="str">
        <f>VLOOKUP(VALUE(B21),'Listing Players'!A:I,8,FALSE)</f>
        <v>JUN3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>SUM(LARGE(E21:G21,1), LARGE(E21:G21,2),H21:I21)</f>
        <v>40</v>
      </c>
    </row>
    <row r="22" spans="1:10" ht="25.5" customHeight="1" x14ac:dyDescent="0.3">
      <c r="A22" s="3">
        <v>20</v>
      </c>
      <c r="B22" s="3">
        <v>528004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BROEKMANS LOTTE - LK026 - D6</v>
      </c>
      <c r="D22" s="3" t="str">
        <f>VLOOKUP(VALUE(B22),'Listing Players'!A:I,8,FALSE)</f>
        <v>JUN1</v>
      </c>
      <c r="E22" s="3">
        <v>0</v>
      </c>
      <c r="F22" s="3">
        <v>0</v>
      </c>
      <c r="G22" s="3">
        <v>0</v>
      </c>
      <c r="H22" s="3">
        <v>25</v>
      </c>
      <c r="I22" s="3">
        <v>0</v>
      </c>
      <c r="J22" s="4">
        <f>SUM(LARGE(E22:G22,1), LARGE(E22:G22,2),H22:I22)</f>
        <v>25</v>
      </c>
    </row>
    <row r="23" spans="1:10" ht="25.5" customHeight="1" x14ac:dyDescent="0.3">
      <c r="A23" s="3">
        <v>20</v>
      </c>
      <c r="B23" s="3">
        <v>167161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DENIS ANAEL - BBW123 - D2</v>
      </c>
      <c r="D23" s="3" t="str">
        <f>VLOOKUP(VALUE(B23),'Listing Players'!A:I,8,FALSE)</f>
        <v>JUN2</v>
      </c>
      <c r="E23" s="3">
        <v>0</v>
      </c>
      <c r="F23" s="3">
        <v>0</v>
      </c>
      <c r="G23" s="3">
        <v>0</v>
      </c>
      <c r="H23" s="3">
        <v>25</v>
      </c>
      <c r="I23" s="3">
        <v>0</v>
      </c>
      <c r="J23" s="4">
        <f>SUM(LARGE(E23:G23,1), LARGE(E23:G23,2),H23:I23)</f>
        <v>25</v>
      </c>
    </row>
    <row r="24" spans="1:10" ht="25.5" customHeight="1" x14ac:dyDescent="0.3">
      <c r="A24" s="3">
        <v>20</v>
      </c>
      <c r="B24" s="3">
        <v>162858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HOUBART CELINE - L119 - C4</v>
      </c>
      <c r="D24" s="3" t="str">
        <f>VLOOKUP(VALUE(B24),'Listing Players'!A:I,8,FALSE)</f>
        <v>JUN2</v>
      </c>
      <c r="E24" s="3">
        <v>0</v>
      </c>
      <c r="F24" s="3">
        <v>0</v>
      </c>
      <c r="G24" s="3">
        <v>0</v>
      </c>
      <c r="H24" s="3">
        <v>25</v>
      </c>
      <c r="I24" s="3">
        <v>0</v>
      </c>
      <c r="J24" s="4">
        <f>SUM(LARGE(E24:G24,1), LARGE(E24:G24,2),H24:I24)</f>
        <v>25</v>
      </c>
    </row>
    <row r="25" spans="1:10" ht="25.5" customHeight="1" x14ac:dyDescent="0.3">
      <c r="A25" s="3">
        <v>20</v>
      </c>
      <c r="B25" s="3">
        <v>165538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LEGRAND SOLENE - L264 - C4</v>
      </c>
      <c r="D25" s="3" t="str">
        <f>VLOOKUP(VALUE(B25),'Listing Players'!A:I,8,FALSE)</f>
        <v>JUN1</v>
      </c>
      <c r="E25" s="3">
        <v>0</v>
      </c>
      <c r="F25" s="3">
        <v>0</v>
      </c>
      <c r="G25" s="3">
        <v>0</v>
      </c>
      <c r="H25" s="3">
        <v>25</v>
      </c>
      <c r="I25" s="3">
        <v>0</v>
      </c>
      <c r="J25" s="4">
        <f>SUM(LARGE(E25:G25,1), LARGE(E25:G25,2),H25:I25)</f>
        <v>25</v>
      </c>
    </row>
    <row r="26" spans="1:10" ht="25.5" customHeight="1" x14ac:dyDescent="0.3">
      <c r="A26" s="3">
        <v>20</v>
      </c>
      <c r="B26" s="3">
        <v>159383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PIROTTE DORIANE - L264 - C2</v>
      </c>
      <c r="D26" s="3" t="str">
        <f>VLOOKUP(VALUE(B26),'Listing Players'!A:I,8,FALSE)</f>
        <v>JUN3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>SUM(LARGE(E26:G26,1), LARGE(E26:G26,2),H26:I26)</f>
        <v>25</v>
      </c>
    </row>
    <row r="27" spans="1:10" ht="25.5" customHeight="1" x14ac:dyDescent="0.3">
      <c r="A27" s="3">
        <v>20</v>
      </c>
      <c r="B27" s="3">
        <v>163114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SINGH TANISHA - BBW165 - C4</v>
      </c>
      <c r="D27" s="3" t="str">
        <f>VLOOKUP(VALUE(B27),'Listing Players'!A:I,8,FALSE)</f>
        <v>JUN1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>SUM(LARGE(E27:G27,1), LARGE(E27:G27,2),H27:I27)</f>
        <v>25</v>
      </c>
    </row>
    <row r="28" spans="1:10" ht="25.5" customHeight="1" x14ac:dyDescent="0.3">
      <c r="A28" s="3">
        <v>20</v>
      </c>
      <c r="B28" s="3">
        <v>159822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TENNICHE ELEA - N051 - D0</v>
      </c>
      <c r="D28" s="3" t="str">
        <f>VLOOKUP(VALUE(B28),'Listing Players'!A:I,8,FALSE)</f>
        <v>JUN1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</sheetData>
  <autoFilter ref="A2:J16" xr:uid="{00000000-0009-0000-0000-000000000000}">
    <sortState xmlns:xlrd2="http://schemas.microsoft.com/office/spreadsheetml/2017/richdata2" ref="A3:J28">
      <sortCondition ref="A2:A16"/>
    </sortState>
  </autoFilter>
  <mergeCells count="2">
    <mergeCell ref="A1:D1"/>
    <mergeCell ref="E1:J1"/>
  </mergeCells>
  <pageMargins left="0.7" right="0.7" top="0.75" bottom="0.75" header="0.3" footer="0.3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8"/>
  <sheetViews>
    <sheetView view="pageBreakPreview" topLeftCell="A15" zoomScale="80" zoomScaleNormal="100" zoomScaleSheetLayoutView="80" workbookViewId="0">
      <selection activeCell="A36" sqref="A36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386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5">
        <v>530722</v>
      </c>
      <c r="C3" s="3" t="str">
        <f>CONCATENATE(VLOOKUP(B3,'Listing Players'!A:I,2,FALSE)," ",VLOOKUP(B3,'Listing Players'!A:I,3,FALSE)," - ",VLOOKUP(B3,'Listing Players'!A:I,4,FALSE)," - ",VLOOKUP(B3,'Listing Players'!A:I,5,FALSE))</f>
        <v>CEPEDA BRAEKMANS AIDEN - A182 - C2</v>
      </c>
      <c r="D3" s="3" t="str">
        <f>VLOOKUP(VALUE(B3),'Listing Players'!A:I,8,FALSE)</f>
        <v>PMIN2</v>
      </c>
      <c r="E3" s="3">
        <v>70</v>
      </c>
      <c r="F3" s="3">
        <v>70</v>
      </c>
      <c r="G3" s="3">
        <v>0</v>
      </c>
      <c r="H3" s="3">
        <v>100</v>
      </c>
      <c r="I3" s="3">
        <v>100</v>
      </c>
      <c r="J3" s="4">
        <f>SUM(LARGE(E3:G3,1), LARGE(E3:G3,2),H3:I3)</f>
        <v>340</v>
      </c>
    </row>
    <row r="4" spans="1:10" ht="25.5" customHeight="1" x14ac:dyDescent="0.3">
      <c r="A4" s="3">
        <v>2</v>
      </c>
      <c r="B4" s="3">
        <v>170267</v>
      </c>
      <c r="C4" s="3" t="str">
        <f>CONCATENATE(VLOOKUP(B4,'Listing Players'!A:I,2,FALSE)," ",VLOOKUP(B4,'Listing Players'!A:I,3,FALSE)," - ",VLOOKUP(B4,'Listing Players'!A:I,4,FALSE)," - ",VLOOKUP(B4,'Listing Players'!A:I,5,FALSE))</f>
        <v>DUPUIS BULAMBO JEAN-MICHEL - BBW165 - C2</v>
      </c>
      <c r="D4" s="3" t="str">
        <f>VLOOKUP(VALUE(B4),'Listing Players'!A:I,8,FALSE)</f>
        <v>PMIN2</v>
      </c>
      <c r="E4" s="3">
        <v>75</v>
      </c>
      <c r="F4" s="3">
        <v>0</v>
      </c>
      <c r="G4" s="3">
        <v>75</v>
      </c>
      <c r="H4" s="3">
        <v>85</v>
      </c>
      <c r="I4" s="3">
        <v>80</v>
      </c>
      <c r="J4" s="4">
        <f>SUM(LARGE(E4:G4,1), LARGE(E4:G4,2),H4:I4)</f>
        <v>315</v>
      </c>
    </row>
    <row r="5" spans="1:10" ht="25.5" customHeight="1" x14ac:dyDescent="0.3">
      <c r="A5" s="3">
        <v>3</v>
      </c>
      <c r="B5" s="3">
        <v>167651</v>
      </c>
      <c r="C5" s="3" t="str">
        <f>CONCATENATE(VLOOKUP(B5,'Listing Players'!A:I,2,FALSE)," ",VLOOKUP(B5,'Listing Players'!A:I,3,FALSE)," - ",VLOOKUP(B5,'Listing Players'!A:I,4,FALSE)," - ",VLOOKUP(B5,'Listing Players'!A:I,5,FALSE))</f>
        <v>HENNAUT TIMO - H307 - C4</v>
      </c>
      <c r="D5" s="3" t="str">
        <f>VLOOKUP(VALUE(B5),'Listing Players'!A:I,8,FALSE)</f>
        <v>PMIN2</v>
      </c>
      <c r="E5" s="3">
        <v>60</v>
      </c>
      <c r="F5" s="3">
        <v>75</v>
      </c>
      <c r="G5" s="3">
        <v>60</v>
      </c>
      <c r="H5" s="3">
        <v>55</v>
      </c>
      <c r="I5" s="3">
        <v>90</v>
      </c>
      <c r="J5" s="4">
        <f>SUM(LARGE(E5:G5,1), LARGE(E5:G5,2),H5:I5)</f>
        <v>280</v>
      </c>
    </row>
    <row r="6" spans="1:10" ht="25.5" customHeight="1" x14ac:dyDescent="0.3">
      <c r="A6" s="3">
        <v>4</v>
      </c>
      <c r="B6" s="3">
        <v>532724</v>
      </c>
      <c r="C6" s="3" t="str">
        <f>CONCATENATE(VLOOKUP(B6,'Listing Players'!A:I,2,FALSE)," ",VLOOKUP(B6,'Listing Players'!A:I,3,FALSE)," - ",VLOOKUP(B6,'Listing Players'!A:I,4,FALSE)," - ",VLOOKUP(B6,'Listing Players'!A:I,5,FALSE))</f>
        <v>TALBOOM FINN - A182 - D2</v>
      </c>
      <c r="D6" s="3" t="str">
        <f>VLOOKUP(VALUE(B6),'Listing Players'!A:I,8,FALSE)</f>
        <v>PMIN2</v>
      </c>
      <c r="E6" s="3">
        <v>55</v>
      </c>
      <c r="F6" s="3">
        <v>60</v>
      </c>
      <c r="G6" s="3">
        <v>70</v>
      </c>
      <c r="H6" s="3">
        <v>70</v>
      </c>
      <c r="I6" s="3">
        <v>70</v>
      </c>
      <c r="J6" s="4">
        <f>SUM(LARGE(E6:G6,1), LARGE(E6:G6,2),H6:I6)</f>
        <v>270</v>
      </c>
    </row>
    <row r="7" spans="1:10" ht="25.5" customHeight="1" x14ac:dyDescent="0.3">
      <c r="A7" s="3">
        <v>5</v>
      </c>
      <c r="B7" s="3">
        <v>168184</v>
      </c>
      <c r="C7" s="3" t="str">
        <f>CONCATENATE(VLOOKUP(B7,'Listing Players'!A:I,2,FALSE)," ",VLOOKUP(B7,'Listing Players'!A:I,3,FALSE)," - ",VLOOKUP(B7,'Listing Players'!A:I,4,FALSE)," - ",VLOOKUP(B7,'Listing Players'!A:I,5,FALSE))</f>
        <v>HU LEO - BBW165 - C6</v>
      </c>
      <c r="D7" s="3" t="str">
        <f>VLOOKUP(VALUE(B7),'Listing Players'!A:I,8,FALSE)</f>
        <v>PMIN2</v>
      </c>
      <c r="E7" s="3">
        <v>65</v>
      </c>
      <c r="F7" s="3">
        <v>65</v>
      </c>
      <c r="G7" s="3">
        <v>65</v>
      </c>
      <c r="H7" s="3">
        <v>55</v>
      </c>
      <c r="I7" s="3">
        <v>65</v>
      </c>
      <c r="J7" s="4">
        <f>SUM(LARGE(E7:G7,1), LARGE(E7:G7,2),H7:I7)</f>
        <v>250</v>
      </c>
    </row>
    <row r="8" spans="1:10" ht="25.5" customHeight="1" x14ac:dyDescent="0.3">
      <c r="A8" s="3">
        <v>6</v>
      </c>
      <c r="B8" s="3">
        <v>525826</v>
      </c>
      <c r="C8" s="3" t="str">
        <f>CONCATENATE(VLOOKUP(B8,'Listing Players'!A:I,2,FALSE)," ",VLOOKUP(B8,'Listing Players'!A:I,3,FALSE)," - ",VLOOKUP(B8,'Listing Players'!A:I,4,FALSE)," - ",VLOOKUP(B8,'Listing Players'!A:I,5,FALSE))</f>
        <v>ZHANG ZIJUN MAX - OVL032 - D4</v>
      </c>
      <c r="D8" s="3" t="str">
        <f>VLOOKUP(VALUE(B8),'Listing Players'!A:I,8,FALSE)</f>
        <v>PMIN2</v>
      </c>
      <c r="E8" s="3">
        <v>50</v>
      </c>
      <c r="F8" s="3">
        <v>55</v>
      </c>
      <c r="G8" s="3">
        <v>55</v>
      </c>
      <c r="H8" s="3">
        <v>70</v>
      </c>
      <c r="I8" s="3">
        <v>55</v>
      </c>
      <c r="J8" s="4">
        <f>SUM(LARGE(E8:G8,1), LARGE(E8:G8,2),H8:I8)</f>
        <v>235</v>
      </c>
    </row>
    <row r="9" spans="1:10" ht="25.5" customHeight="1" x14ac:dyDescent="0.3">
      <c r="A9" s="3">
        <v>7</v>
      </c>
      <c r="B9" s="3">
        <v>173941</v>
      </c>
      <c r="C9" s="3" t="str">
        <f>CONCATENATE(VLOOKUP(B9,'Listing Players'!A:I,2,FALSE)," ",VLOOKUP(B9,'Listing Players'!A:I,3,FALSE)," - ",VLOOKUP(B9,'Listing Players'!A:I,4,FALSE)," - ",VLOOKUP(B9,'Listing Players'!A:I,5,FALSE))</f>
        <v>HOUTAIN ARTHUR - BBW349 - E0</v>
      </c>
      <c r="D9" s="3" t="str">
        <f>VLOOKUP(VALUE(B9),'Listing Players'!A:I,8,FALSE)</f>
        <v>PMIN2</v>
      </c>
      <c r="E9" s="3">
        <v>40</v>
      </c>
      <c r="F9" s="3">
        <v>40</v>
      </c>
      <c r="G9" s="3">
        <v>50</v>
      </c>
      <c r="H9" s="3">
        <v>40</v>
      </c>
      <c r="I9" s="3">
        <v>60</v>
      </c>
      <c r="J9" s="4">
        <f>SUM(LARGE(E9:G9,1), LARGE(E9:G9,2),H9:I9)</f>
        <v>190</v>
      </c>
    </row>
    <row r="10" spans="1:10" ht="25.5" customHeight="1" x14ac:dyDescent="0.3">
      <c r="A10" s="3">
        <v>8</v>
      </c>
      <c r="B10" s="3">
        <v>526419</v>
      </c>
      <c r="C10" s="3" t="str">
        <f>CONCATENATE(VLOOKUP(B10,'Listing Players'!A:I,2,FALSE)," ",VLOOKUP(B10,'Listing Players'!A:I,3,FALSE)," - ",VLOOKUP(B10,'Listing Players'!A:I,4,FALSE)," - ",VLOOKUP(B10,'Listing Players'!A:I,5,FALSE))</f>
        <v>GEERTS MIL - A182 - D4</v>
      </c>
      <c r="D10" s="3" t="str">
        <f>VLOOKUP(VALUE(B10),'Listing Players'!A:I,8,FALSE)</f>
        <v>PMIN2</v>
      </c>
      <c r="E10" s="3">
        <v>18</v>
      </c>
      <c r="F10" s="3">
        <v>35</v>
      </c>
      <c r="G10" s="3">
        <v>45</v>
      </c>
      <c r="H10" s="3">
        <v>55</v>
      </c>
      <c r="I10" s="3">
        <v>45</v>
      </c>
      <c r="J10" s="4">
        <f>SUM(LARGE(E10:G10,1), LARGE(E10:G10,2),H10:I10)</f>
        <v>180</v>
      </c>
    </row>
    <row r="11" spans="1:10" ht="25.5" customHeight="1" x14ac:dyDescent="0.3">
      <c r="A11" s="3">
        <v>9</v>
      </c>
      <c r="B11" s="3">
        <v>168374</v>
      </c>
      <c r="C11" s="3" t="str">
        <f>CONCATENATE(VLOOKUP(B11,'Listing Players'!A:I,2,FALSE)," ",VLOOKUP(B11,'Listing Players'!A:I,3,FALSE)," - ",VLOOKUP(B11,'Listing Players'!A:I,4,FALSE)," - ",VLOOKUP(B11,'Listing Players'!A:I,5,FALSE))</f>
        <v>POPULAIRE LORIS - N104 - E0</v>
      </c>
      <c r="D11" s="3" t="str">
        <f>VLOOKUP(VALUE(B11),'Listing Players'!A:I,8,FALSE)</f>
        <v>POU</v>
      </c>
      <c r="E11" s="3">
        <v>30</v>
      </c>
      <c r="F11" s="3">
        <v>45</v>
      </c>
      <c r="G11" s="3">
        <v>16</v>
      </c>
      <c r="H11" s="3">
        <v>40</v>
      </c>
      <c r="I11" s="3">
        <v>50</v>
      </c>
      <c r="J11" s="4">
        <f>SUM(LARGE(E11:G11,1), LARGE(E11:G11,2),H11:I11)</f>
        <v>165</v>
      </c>
    </row>
    <row r="12" spans="1:10" ht="25.5" customHeight="1" x14ac:dyDescent="0.3">
      <c r="A12" s="3">
        <v>10</v>
      </c>
      <c r="B12" s="3">
        <v>167226</v>
      </c>
      <c r="C12" s="7" t="str">
        <f>CONCATENATE(VLOOKUP(B12,'Listing Players'!A:I,2,FALSE)," ",VLOOKUP(B12,'Listing Players'!A:I,3,FALSE)," - ",VLOOKUP(B12,'Listing Players'!A:I,4,FALSE)," - ",VLOOKUP(B12,'Listing Players'!A:I,5,FALSE))</f>
        <v>KESSELS MARTIN - L284 - D2</v>
      </c>
      <c r="D12" s="7" t="str">
        <f>VLOOKUP(VALUE(B12),'Listing Players'!A:I,8,FALSE)</f>
        <v>PMIN2</v>
      </c>
      <c r="E12" s="3">
        <v>45</v>
      </c>
      <c r="F12" s="3">
        <v>50</v>
      </c>
      <c r="G12" s="3">
        <v>40</v>
      </c>
      <c r="H12" s="3">
        <v>25</v>
      </c>
      <c r="I12" s="3">
        <v>40</v>
      </c>
      <c r="J12" s="4">
        <f>SUM(LARGE(E12:G12,1), LARGE(E12:G12,2),H12:I12)</f>
        <v>160</v>
      </c>
    </row>
    <row r="13" spans="1:10" ht="25.5" customHeight="1" x14ac:dyDescent="0.3">
      <c r="A13" s="3">
        <v>11</v>
      </c>
      <c r="B13" s="3">
        <v>165498</v>
      </c>
      <c r="C13" s="3" t="str">
        <f>CONCATENATE(VLOOKUP(B13,'Listing Players'!A:I,2,FALSE)," ",VLOOKUP(B13,'Listing Players'!A:I,3,FALSE)," - ",VLOOKUP(B13,'Listing Players'!A:I,4,FALSE)," - ",VLOOKUP(B13,'Listing Players'!A:I,5,FALSE))</f>
        <v>LERAT AARON - H070 - E0</v>
      </c>
      <c r="D13" s="3" t="str">
        <f>VLOOKUP(VALUE(B13),'Listing Players'!A:I,8,FALSE)</f>
        <v>PMIN1</v>
      </c>
      <c r="E13" s="3">
        <v>25</v>
      </c>
      <c r="F13" s="3">
        <v>30</v>
      </c>
      <c r="G13" s="3">
        <v>30</v>
      </c>
      <c r="H13" s="3">
        <v>40</v>
      </c>
      <c r="I13" s="3">
        <v>30</v>
      </c>
      <c r="J13" s="4">
        <f>SUM(LARGE(E13:G13,1), LARGE(E13:G13,2),H13:I13)</f>
        <v>130</v>
      </c>
    </row>
    <row r="14" spans="1:10" ht="25.5" customHeight="1" x14ac:dyDescent="0.3">
      <c r="A14" s="3">
        <v>12</v>
      </c>
      <c r="B14" s="3">
        <v>527563</v>
      </c>
      <c r="C14" s="3" t="str">
        <f>CONCATENATE(VLOOKUP(B14,'Listing Players'!A:I,2,FALSE)," ",VLOOKUP(B14,'Listing Players'!A:I,3,FALSE)," - ",VLOOKUP(B14,'Listing Players'!A:I,4,FALSE)," - ",VLOOKUP(B14,'Listing Players'!A:I,5,FALSE))</f>
        <v>BEERTS DAAN - Vl-B234 - E4</v>
      </c>
      <c r="D14" s="3" t="str">
        <f>VLOOKUP(VALUE(B14),'Listing Players'!A:I,8,FALSE)</f>
        <v>PMIN1</v>
      </c>
      <c r="E14" s="3">
        <v>0</v>
      </c>
      <c r="F14" s="3">
        <v>25</v>
      </c>
      <c r="G14" s="3">
        <v>25</v>
      </c>
      <c r="H14" s="3">
        <v>40</v>
      </c>
      <c r="I14" s="3">
        <v>35</v>
      </c>
      <c r="J14" s="4">
        <f>SUM(LARGE(E14:G14,1), LARGE(E14:G14,2),H14:I14)</f>
        <v>125</v>
      </c>
    </row>
    <row r="15" spans="1:10" ht="25.5" customHeight="1" x14ac:dyDescent="0.3">
      <c r="A15" s="3">
        <v>13</v>
      </c>
      <c r="B15" s="3">
        <v>532656</v>
      </c>
      <c r="C15" s="3" t="str">
        <f>CONCATENATE(VLOOKUP(B15,'Listing Players'!A:I,2,FALSE)," ",VLOOKUP(B15,'Listing Players'!A:I,3,FALSE)," - ",VLOOKUP(B15,'Listing Players'!A:I,4,FALSE)," - ",VLOOKUP(B15,'Listing Players'!A:I,5,FALSE))</f>
        <v>DEVULDER JONAS - OVL088 - E4</v>
      </c>
      <c r="D15" s="3" t="str">
        <f>VLOOKUP(VALUE(B15),'Listing Players'!A:I,8,FALSE)</f>
        <v>PMIN1</v>
      </c>
      <c r="E15" s="3">
        <v>0</v>
      </c>
      <c r="F15" s="3">
        <v>10</v>
      </c>
      <c r="G15" s="3">
        <v>10</v>
      </c>
      <c r="H15" s="3">
        <v>55</v>
      </c>
      <c r="I15" s="3">
        <v>0</v>
      </c>
      <c r="J15" s="4">
        <f>SUM(LARGE(E15:G15,1), LARGE(E15:G15,2),H15:I15)</f>
        <v>75</v>
      </c>
    </row>
    <row r="16" spans="1:10" ht="25.5" customHeight="1" x14ac:dyDescent="0.3">
      <c r="A16" s="3">
        <v>14</v>
      </c>
      <c r="B16" s="3">
        <v>165129</v>
      </c>
      <c r="C16" s="3" t="str">
        <f>CONCATENATE(VLOOKUP(B16,'Listing Players'!A:I,2,FALSE)," ",VLOOKUP(B16,'Listing Players'!A:I,3,FALSE)," - ",VLOOKUP(B16,'Listing Players'!A:I,4,FALSE)," - ",VLOOKUP(B16,'Listing Players'!A:I,5,FALSE))</f>
        <v>JIANG LEO - H200 - E0</v>
      </c>
      <c r="D16" s="3" t="str">
        <f>VLOOKUP(VALUE(B16),'Listing Players'!A:I,8,FALSE)</f>
        <v>PMIN1</v>
      </c>
      <c r="E16" s="3">
        <v>20</v>
      </c>
      <c r="F16" s="3">
        <v>8</v>
      </c>
      <c r="G16" s="3">
        <v>14</v>
      </c>
      <c r="H16" s="3">
        <v>40</v>
      </c>
      <c r="I16" s="3">
        <v>0</v>
      </c>
      <c r="J16" s="4">
        <f>SUM(LARGE(E16:G16,1), LARGE(E16:G16,2),H16:I16)</f>
        <v>74</v>
      </c>
    </row>
    <row r="17" spans="1:10" ht="25.5" customHeight="1" x14ac:dyDescent="0.3">
      <c r="A17" s="3">
        <v>15</v>
      </c>
      <c r="B17" s="3">
        <v>534140</v>
      </c>
      <c r="C17" s="3" t="str">
        <f>CONCATENATE(VLOOKUP(B17,'Listing Players'!A:I,2,FALSE)," ",VLOOKUP(B17,'Listing Players'!A:I,3,FALSE)," - ",VLOOKUP(B17,'Listing Players'!A:I,4,FALSE)," - ",VLOOKUP(B17,'Listing Players'!A:I,5,FALSE))</f>
        <v>JANS OLIVER - Vl-B331 - E6</v>
      </c>
      <c r="D17" s="3" t="str">
        <f>VLOOKUP(VALUE(B17),'Listing Players'!A:I,8,FALSE)</f>
        <v>PMIN1</v>
      </c>
      <c r="E17" s="3">
        <v>14</v>
      </c>
      <c r="F17" s="3">
        <v>4</v>
      </c>
      <c r="G17" s="3">
        <v>35</v>
      </c>
      <c r="H17" s="3">
        <v>25</v>
      </c>
      <c r="I17" s="3">
        <v>0</v>
      </c>
      <c r="J17" s="4">
        <f>SUM(LARGE(E17:G17,1), LARGE(E17:G17,2),H17:I17)</f>
        <v>74</v>
      </c>
    </row>
    <row r="18" spans="1:10" ht="25.5" customHeight="1" x14ac:dyDescent="0.3">
      <c r="A18" s="3">
        <v>16</v>
      </c>
      <c r="B18" s="3">
        <v>170204</v>
      </c>
      <c r="C18" s="3" t="str">
        <f>CONCATENATE(VLOOKUP(B18,'Listing Players'!A:I,2,FALSE)," ",VLOOKUP(B18,'Listing Players'!A:I,3,FALSE)," - ",VLOOKUP(B18,'Listing Players'!A:I,4,FALSE)," - ",VLOOKUP(B18,'Listing Players'!A:I,5,FALSE))</f>
        <v>GERARD RUBEN - N037 - E2</v>
      </c>
      <c r="D18" s="3" t="str">
        <f>VLOOKUP(VALUE(B18),'Listing Players'!A:I,8,FALSE)</f>
        <v>PMIN1</v>
      </c>
      <c r="E18" s="3">
        <v>0</v>
      </c>
      <c r="F18" s="3">
        <v>12</v>
      </c>
      <c r="G18" s="3">
        <v>12</v>
      </c>
      <c r="H18" s="3">
        <v>40</v>
      </c>
      <c r="I18" s="3">
        <v>0</v>
      </c>
      <c r="J18" s="4">
        <f>SUM(LARGE(E18:G18,1), LARGE(E18:G18,2),H18:I18)</f>
        <v>64</v>
      </c>
    </row>
    <row r="19" spans="1:10" ht="25.5" customHeight="1" x14ac:dyDescent="0.3">
      <c r="A19" s="3">
        <v>17</v>
      </c>
      <c r="B19" s="3">
        <v>533864</v>
      </c>
      <c r="C19" s="3" t="str">
        <f>CONCATENATE(VLOOKUP(B19,'Listing Players'!A:I,2,FALSE)," ",VLOOKUP(B19,'Listing Players'!A:I,3,FALSE)," - ",VLOOKUP(B19,'Listing Players'!A:I,4,FALSE)," - ",VLOOKUP(B19,'Listing Players'!A:I,5,FALSE))</f>
        <v>CALENIC NICOLAS - Vl-B248 - E6</v>
      </c>
      <c r="D19" s="3" t="str">
        <f>VLOOKUP(VALUE(B19),'Listing Players'!A:I,8,FALSE)</f>
        <v>PMIN1</v>
      </c>
      <c r="E19" s="3">
        <v>16</v>
      </c>
      <c r="F19" s="3">
        <v>16</v>
      </c>
      <c r="G19" s="3">
        <v>20</v>
      </c>
      <c r="H19" s="3">
        <v>25</v>
      </c>
      <c r="I19" s="3">
        <v>0</v>
      </c>
      <c r="J19" s="4">
        <f>SUM(LARGE(E19:G19,1), LARGE(E19:G19,2),H19:I19)</f>
        <v>61</v>
      </c>
    </row>
    <row r="20" spans="1:10" ht="25.5" customHeight="1" x14ac:dyDescent="0.3">
      <c r="A20" s="3">
        <v>18</v>
      </c>
      <c r="B20" s="3">
        <v>173136</v>
      </c>
      <c r="C20" s="3" t="str">
        <f>CONCATENATE(VLOOKUP(B20,'Listing Players'!A:I,2,FALSE)," ",VLOOKUP(B20,'Listing Players'!A:I,3,FALSE)," - ",VLOOKUP(B20,'Listing Players'!A:I,4,FALSE)," - ",VLOOKUP(B20,'Listing Players'!A:I,5,FALSE))</f>
        <v>PONCELET VICTOR - Lx120 - E4</v>
      </c>
      <c r="D20" s="3" t="str">
        <f>VLOOKUP(VALUE(B20),'Listing Players'!A:I,8,FALSE)</f>
        <v>PMIN2</v>
      </c>
      <c r="E20" s="3">
        <v>4</v>
      </c>
      <c r="F20" s="3">
        <v>14</v>
      </c>
      <c r="G20" s="3">
        <v>18</v>
      </c>
      <c r="H20" s="3">
        <v>25</v>
      </c>
      <c r="I20" s="3">
        <v>0</v>
      </c>
      <c r="J20" s="4">
        <f>SUM(LARGE(E20:G20,1), LARGE(E20:G20,2),H20:I20)</f>
        <v>57</v>
      </c>
    </row>
    <row r="21" spans="1:10" ht="25.5" customHeight="1" x14ac:dyDescent="0.3">
      <c r="A21" s="3">
        <v>19</v>
      </c>
      <c r="B21" s="10">
        <v>529261</v>
      </c>
      <c r="C21" s="11" t="str">
        <f>CONCATENATE(VLOOKUP(B21,'Listing Players'!A:I,2,FALSE)," ",VLOOKUP(B21,'Listing Players'!A:I,3,FALSE)," - ",VLOOKUP(B21,'Listing Players'!A:I,4,FALSE)," - ",VLOOKUP(B21,'Listing Players'!A:I,5,FALSE))</f>
        <v>JANSEN KOBE - LK052 - E4</v>
      </c>
      <c r="D21" s="3" t="str">
        <f>VLOOKUP(VALUE(B21),'Listing Players'!A:I,8,FALSE)</f>
        <v>PMIN2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>SUM(LARGE(E21:G21,1), LARGE(E21:G21,2),H21:I21)</f>
        <v>40</v>
      </c>
    </row>
    <row r="22" spans="1:10" ht="25.5" customHeight="1" x14ac:dyDescent="0.3">
      <c r="A22" s="3">
        <v>20</v>
      </c>
      <c r="B22" s="3">
        <v>168469</v>
      </c>
      <c r="C22" s="3" t="str">
        <f>CONCATENATE(VLOOKUP(B22,'Listing Players'!A:I,2,FALSE)," ",VLOOKUP(B22,'Listing Players'!A:I,3,FALSE)," - ",VLOOKUP(B22,'Listing Players'!A:I,4,FALSE)," - ",VLOOKUP(B22,'Listing Players'!A:I,5,FALSE))</f>
        <v>SOCQUET PILATE GUILLAUME - BBW165 - E0</v>
      </c>
      <c r="D22" s="3" t="str">
        <f>VLOOKUP(VALUE(B22),'Listing Players'!A:I,8,FALSE)</f>
        <v>PMIN2</v>
      </c>
      <c r="E22" s="3">
        <v>0</v>
      </c>
      <c r="F22" s="3">
        <v>0</v>
      </c>
      <c r="G22" s="3">
        <v>0</v>
      </c>
      <c r="H22" s="3">
        <v>40</v>
      </c>
      <c r="I22" s="3">
        <v>0</v>
      </c>
      <c r="J22" s="4">
        <f>SUM(LARGE(E22:G22,1), LARGE(E22:G22,2),H22:I22)</f>
        <v>40</v>
      </c>
    </row>
    <row r="23" spans="1:10" ht="25.5" customHeight="1" x14ac:dyDescent="0.3">
      <c r="A23" s="3">
        <v>21</v>
      </c>
      <c r="B23" s="3">
        <v>167572</v>
      </c>
      <c r="C23" s="3" t="str">
        <f>CONCATENATE(VLOOKUP(B23,'Listing Players'!A:I,2,FALSE)," ",VLOOKUP(B23,'Listing Players'!A:I,3,FALSE)," - ",VLOOKUP(B23,'Listing Players'!A:I,4,FALSE)," - ",VLOOKUP(B23,'Listing Players'!A:I,5,FALSE))</f>
        <v>RASQUINET LOUNYS - L384 - E2</v>
      </c>
      <c r="D23" s="3" t="str">
        <f>VLOOKUP(VALUE(B23),'Listing Players'!A:I,8,FALSE)</f>
        <v>PMIN1</v>
      </c>
      <c r="E23" s="3">
        <v>6</v>
      </c>
      <c r="F23" s="3">
        <v>6</v>
      </c>
      <c r="G23" s="3">
        <v>8</v>
      </c>
      <c r="H23" s="3">
        <v>25</v>
      </c>
      <c r="I23" s="3">
        <v>0</v>
      </c>
      <c r="J23" s="4">
        <f>SUM(LARGE(E23:G23,1), LARGE(E23:G23,2),H23:I23)</f>
        <v>39</v>
      </c>
    </row>
    <row r="24" spans="1:10" ht="25.5" customHeight="1" x14ac:dyDescent="0.3">
      <c r="A24" s="3">
        <v>22</v>
      </c>
      <c r="B24" s="3">
        <v>167097</v>
      </c>
      <c r="C24" s="3" t="str">
        <f>CONCATENATE(VLOOKUP(B24,'Listing Players'!A:I,2,FALSE)," ",VLOOKUP(B24,'Listing Players'!A:I,3,FALSE)," - ",VLOOKUP(B24,'Listing Players'!A:I,4,FALSE)," - ",VLOOKUP(B24,'Listing Players'!A:I,5,FALSE))</f>
        <v>BOSCH GUILLAUME - L323 - E4</v>
      </c>
      <c r="D24" s="3" t="str">
        <f>VLOOKUP(VALUE(B24),'Listing Players'!A:I,8,FALSE)</f>
        <v>PMIN2</v>
      </c>
      <c r="E24" s="3">
        <v>10</v>
      </c>
      <c r="F24" s="3">
        <v>0</v>
      </c>
      <c r="G24" s="3">
        <v>0</v>
      </c>
      <c r="H24" s="3">
        <v>25</v>
      </c>
      <c r="I24" s="3">
        <v>0</v>
      </c>
      <c r="J24" s="4">
        <f>SUM(LARGE(E24:G24,1), LARGE(E24:G24,2),H24:I24)</f>
        <v>35</v>
      </c>
    </row>
    <row r="25" spans="1:10" ht="25.5" customHeight="1" x14ac:dyDescent="0.3">
      <c r="A25" s="3">
        <v>23</v>
      </c>
      <c r="B25" s="3">
        <v>172659</v>
      </c>
      <c r="C25" s="3" t="str">
        <f>CONCATENATE(VLOOKUP(B25,'Listing Players'!A:I,2,FALSE)," ",VLOOKUP(B25,'Listing Players'!A:I,3,FALSE)," - ",VLOOKUP(B25,'Listing Players'!A:I,4,FALSE)," - ",VLOOKUP(B25,'Listing Players'!A:I,5,FALSE))</f>
        <v>TAZINI HANI - BBW134 - E4</v>
      </c>
      <c r="D25" s="3" t="str">
        <f>VLOOKUP(VALUE(B25),'Listing Players'!A:I,8,FALSE)</f>
        <v>PMIN2</v>
      </c>
      <c r="E25" s="3">
        <v>35</v>
      </c>
      <c r="F25" s="3">
        <v>0</v>
      </c>
      <c r="G25" s="3">
        <v>0</v>
      </c>
      <c r="H25" s="3">
        <v>0</v>
      </c>
      <c r="I25" s="3">
        <v>0</v>
      </c>
      <c r="J25" s="4">
        <f>SUM(LARGE(E25:G25,1), LARGE(E25:G25,2),H25:I25)</f>
        <v>35</v>
      </c>
    </row>
    <row r="26" spans="1:10" ht="25.5" customHeight="1" x14ac:dyDescent="0.3">
      <c r="A26" s="3">
        <v>24</v>
      </c>
      <c r="B26" s="3">
        <v>526129</v>
      </c>
      <c r="C26" s="3" t="str">
        <f>CONCATENATE(VLOOKUP(B26,'Listing Players'!A:I,2,FALSE)," ",VLOOKUP(B26,'Listing Players'!A:I,3,FALSE)," - ",VLOOKUP(B26,'Listing Players'!A:I,4,FALSE)," - ",VLOOKUP(B26,'Listing Players'!A:I,5,FALSE))</f>
        <v>DE ROOVER MILAN - OVL088 - E6</v>
      </c>
      <c r="D26" s="3" t="str">
        <f>VLOOKUP(VALUE(B26),'Listing Players'!A:I,8,FALSE)</f>
        <v>PMIN2</v>
      </c>
      <c r="E26" s="3">
        <v>8</v>
      </c>
      <c r="F26" s="3">
        <v>0</v>
      </c>
      <c r="G26" s="3">
        <v>0</v>
      </c>
      <c r="H26" s="3">
        <v>25</v>
      </c>
      <c r="I26" s="3">
        <v>0</v>
      </c>
      <c r="J26" s="4">
        <f>SUM(LARGE(E26:G26,1), LARGE(E26:G26,2),H26:I26)</f>
        <v>33</v>
      </c>
    </row>
    <row r="27" spans="1:10" ht="25.5" customHeight="1" x14ac:dyDescent="0.3">
      <c r="A27" s="3">
        <v>25</v>
      </c>
      <c r="B27" s="3">
        <v>170456</v>
      </c>
      <c r="C27" s="3" t="str">
        <f>CONCATENATE(VLOOKUP(B27,'Listing Players'!A:I,2,FALSE)," ",VLOOKUP(B27,'Listing Players'!A:I,3,FALSE)," - ",VLOOKUP(B27,'Listing Players'!A:I,4,FALSE)," - ",VLOOKUP(B27,'Listing Players'!A:I,5,FALSE))</f>
        <v>DEVAUX SACHA - BBW165 - E2</v>
      </c>
      <c r="D27" s="3" t="str">
        <f>VLOOKUP(VALUE(B27),'Listing Players'!A:I,8,FALSE)</f>
        <v>PMIN1</v>
      </c>
      <c r="E27" s="3">
        <v>0</v>
      </c>
      <c r="F27" s="3">
        <v>20</v>
      </c>
      <c r="G27" s="3">
        <v>6</v>
      </c>
      <c r="H27" s="3">
        <v>0</v>
      </c>
      <c r="I27" s="3">
        <v>0</v>
      </c>
      <c r="J27" s="4">
        <f>SUM(LARGE(E27:G27,1), LARGE(E27:G27,2),H27:I27)</f>
        <v>26</v>
      </c>
    </row>
    <row r="28" spans="1:10" ht="25.5" customHeight="1" x14ac:dyDescent="0.3">
      <c r="A28" s="3">
        <v>26</v>
      </c>
      <c r="B28" s="3">
        <v>172961</v>
      </c>
      <c r="C28" s="3" t="str">
        <f>CONCATENATE(VLOOKUP(B28,'Listing Players'!A:I,2,FALSE)," ",VLOOKUP(B28,'Listing Players'!A:I,3,FALSE)," - ",VLOOKUP(B28,'Listing Players'!A:I,4,FALSE)," - ",VLOOKUP(B28,'Listing Players'!A:I,5,FALSE))</f>
        <v>CHAUDIER LOUIS - N131 - E4</v>
      </c>
      <c r="D28" s="3" t="str">
        <f>VLOOKUP(VALUE(B28),'Listing Players'!A:I,8,FALSE)</f>
        <v>POU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  <row r="29" spans="1:10" ht="25.5" customHeight="1" x14ac:dyDescent="0.3">
      <c r="A29" s="3">
        <v>26</v>
      </c>
      <c r="B29" s="3">
        <v>533980</v>
      </c>
      <c r="C29" s="3" t="str">
        <f>CONCATENATE(VLOOKUP(B29,'Listing Players'!A:I,2,FALSE)," ",VLOOKUP(B29,'Listing Players'!A:I,3,FALSE)," - ",VLOOKUP(B29,'Listing Players'!A:I,4,FALSE)," - ",VLOOKUP(B29,'Listing Players'!A:I,5,FALSE))</f>
        <v>DE TURCK ARTHUR - OVL052 - E6</v>
      </c>
      <c r="D29" s="3" t="str">
        <f>VLOOKUP(VALUE(B29),'Listing Players'!A:I,8,FALSE)</f>
        <v>PMIN2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>SUM(LARGE(E29:G29,1), LARGE(E29:G29,2),H29:I29)</f>
        <v>25</v>
      </c>
    </row>
    <row r="30" spans="1:10" ht="25.5" customHeight="1" x14ac:dyDescent="0.3">
      <c r="A30" s="3">
        <v>26</v>
      </c>
      <c r="B30" s="3">
        <v>531381</v>
      </c>
      <c r="C30" s="3" t="str">
        <f>CONCATENATE(VLOOKUP(B30,'Listing Players'!A:I,2,FALSE)," ",VLOOKUP(B30,'Listing Players'!A:I,3,FALSE)," - ",VLOOKUP(B30,'Listing Players'!A:I,4,FALSE)," - ",VLOOKUP(B30,'Listing Players'!A:I,5,FALSE))</f>
        <v>GYSELS LITSE - A136 - E4</v>
      </c>
      <c r="D30" s="3" t="str">
        <f>VLOOKUP(VALUE(B30),'Listing Players'!A:I,8,FALSE)</f>
        <v>PMIN2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>SUM(LARGE(E30:G30,1), LARGE(E30:G30,2),H30:I30)</f>
        <v>25</v>
      </c>
    </row>
    <row r="31" spans="1:10" ht="25.5" customHeight="1" x14ac:dyDescent="0.3">
      <c r="A31" s="3">
        <v>26</v>
      </c>
      <c r="B31" s="3">
        <v>173035</v>
      </c>
      <c r="C31" s="3" t="str">
        <f>CONCATENATE(VLOOKUP(B31,'Listing Players'!A:I,2,FALSE)," ",VLOOKUP(B31,'Listing Players'!A:I,3,FALSE)," - ",VLOOKUP(B31,'Listing Players'!A:I,4,FALSE)," - ",VLOOKUP(B31,'Listing Players'!A:I,5,FALSE))</f>
        <v>HENG MATISSE - L402 - NC</v>
      </c>
      <c r="D31" s="3" t="str">
        <f>VLOOKUP(VALUE(B31),'Listing Players'!A:I,8,FALSE)</f>
        <v>PMIN1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>SUM(LARGE(E31:G31,1), LARGE(E31:G31,2),H31:I31)</f>
        <v>25</v>
      </c>
    </row>
    <row r="32" spans="1:10" ht="25.5" customHeight="1" x14ac:dyDescent="0.3">
      <c r="A32" s="3">
        <v>26</v>
      </c>
      <c r="B32" s="3">
        <v>174568</v>
      </c>
      <c r="C32" s="3" t="str">
        <f>CONCATENATE(VLOOKUP(B32,'Listing Players'!A:I,2,FALSE)," ",VLOOKUP(B32,'Listing Players'!A:I,3,FALSE)," - ",VLOOKUP(B32,'Listing Players'!A:I,4,FALSE)," - ",VLOOKUP(B32,'Listing Players'!A:I,5,FALSE))</f>
        <v>HER DAMIAN - H428 - E4</v>
      </c>
      <c r="D32" s="3" t="str">
        <f>VLOOKUP(VALUE(B32),'Listing Players'!A:I,8,FALSE)</f>
        <v>PMIN2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>SUM(LARGE(E32:G32,1), LARGE(E32:G32,2),H32:I32)</f>
        <v>25</v>
      </c>
    </row>
    <row r="33" spans="1:10" ht="25.5" customHeight="1" x14ac:dyDescent="0.3">
      <c r="A33" s="3">
        <v>26</v>
      </c>
      <c r="B33" s="3">
        <v>173058</v>
      </c>
      <c r="C33" s="3" t="str">
        <f>CONCATENATE(VLOOKUP(B33,'Listing Players'!A:I,2,FALSE)," ",VLOOKUP(B33,'Listing Players'!A:I,3,FALSE)," - ",VLOOKUP(B33,'Listing Players'!A:I,4,FALSE)," - ",VLOOKUP(B33,'Listing Players'!A:I,5,FALSE))</f>
        <v>MAZIERS TRISTAN - Lx053 - E4</v>
      </c>
      <c r="D33" s="3" t="str">
        <f>VLOOKUP(VALUE(B33),'Listing Players'!A:I,8,FALSE)</f>
        <v>PMIN2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>SUM(LARGE(E33:G33,1), LARGE(E33:G33,2),H33:I33)</f>
        <v>25</v>
      </c>
    </row>
    <row r="34" spans="1:10" ht="25.5" customHeight="1" x14ac:dyDescent="0.3">
      <c r="A34" s="3">
        <v>26</v>
      </c>
      <c r="B34" s="3">
        <v>174642</v>
      </c>
      <c r="C34" s="3" t="str">
        <f>CONCATENATE(VLOOKUP(B34,'Listing Players'!A:I,2,FALSE)," ",VLOOKUP(B34,'Listing Players'!A:I,3,FALSE)," - ",VLOOKUP(B34,'Listing Players'!A:I,4,FALSE)," - ",VLOOKUP(B34,'Listing Players'!A:I,5,FALSE))</f>
        <v>PAQUES GABRIEL - H203 - NC</v>
      </c>
      <c r="D34" s="3" t="str">
        <f>VLOOKUP(VALUE(B34),'Listing Players'!A:I,8,FALSE)</f>
        <v>POU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>SUM(LARGE(E34:G34,1), LARGE(E34:G34,2),H34:I34)</f>
        <v>25</v>
      </c>
    </row>
    <row r="35" spans="1:10" ht="25.5" customHeight="1" x14ac:dyDescent="0.3">
      <c r="A35" s="3">
        <v>26</v>
      </c>
      <c r="B35" s="3">
        <v>169759</v>
      </c>
      <c r="C35" s="3" t="str">
        <f>CONCATENATE(VLOOKUP(B35,'Listing Players'!A:I,2,FALSE)," ",VLOOKUP(B35,'Listing Players'!A:I,3,FALSE)," - ",VLOOKUP(B35,'Listing Players'!A:I,4,FALSE)," - ",VLOOKUP(B35,'Listing Players'!A:I,5,FALSE))</f>
        <v>RASQUIN BAPTISTE - N037 - E4</v>
      </c>
      <c r="D35" s="3" t="str">
        <f>VLOOKUP(VALUE(B35),'Listing Players'!A:I,8,FALSE)</f>
        <v>PMIN2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>SUM(LARGE(E35:G35,1), LARGE(E35:G35,2),H35:I35)</f>
        <v>25</v>
      </c>
    </row>
    <row r="36" spans="1:10" ht="25.5" customHeight="1" x14ac:dyDescent="0.3">
      <c r="A36" s="3">
        <v>34</v>
      </c>
      <c r="B36" s="3">
        <v>170455</v>
      </c>
      <c r="C36" s="3" t="str">
        <f>CONCATENATE(VLOOKUP(B36,'Listing Players'!A:I,2,FALSE)," ",VLOOKUP(B36,'Listing Players'!A:I,3,FALSE)," - ",VLOOKUP(B36,'Listing Players'!A:I,4,FALSE)," - ",VLOOKUP(B36,'Listing Players'!A:I,5,FALSE))</f>
        <v>DEVAUX ALEX - BBW165 - E2</v>
      </c>
      <c r="D36" s="3" t="str">
        <f>VLOOKUP(VALUE(B36),'Listing Players'!A:I,8,FALSE)</f>
        <v>PMIN1</v>
      </c>
      <c r="E36" s="3">
        <v>0</v>
      </c>
      <c r="F36" s="3">
        <v>18</v>
      </c>
      <c r="G36" s="3">
        <v>4</v>
      </c>
      <c r="H36" s="3">
        <v>0</v>
      </c>
      <c r="I36" s="3">
        <v>0</v>
      </c>
      <c r="J36" s="4">
        <f>SUM(LARGE(E36:G36,1), LARGE(E36:G36,2),H36:I36)</f>
        <v>22</v>
      </c>
    </row>
    <row r="37" spans="1:10" ht="25.5" customHeight="1" x14ac:dyDescent="0.3">
      <c r="A37" s="3">
        <v>35</v>
      </c>
      <c r="B37" s="3">
        <v>529492</v>
      </c>
      <c r="C37" s="3" t="str">
        <f>CONCATENATE(VLOOKUP(B37,'Listing Players'!A:I,2,FALSE)," ",VLOOKUP(B37,'Listing Players'!A:I,3,FALSE)," - ",VLOOKUP(B37,'Listing Players'!A:I,4,FALSE)," - ",VLOOKUP(B37,'Listing Players'!A:I,5,FALSE))</f>
        <v>SAWALA MACIEJ - WVL094 - E4</v>
      </c>
      <c r="D37" s="3" t="str">
        <f>VLOOKUP(VALUE(B37),'Listing Players'!A:I,8,FALSE)</f>
        <v>PMIN2</v>
      </c>
      <c r="E37" s="3">
        <v>12</v>
      </c>
      <c r="F37" s="3">
        <v>0</v>
      </c>
      <c r="G37" s="3">
        <v>0</v>
      </c>
      <c r="H37" s="3">
        <v>0</v>
      </c>
      <c r="I37" s="3">
        <v>0</v>
      </c>
      <c r="J37" s="4">
        <f>SUM(LARGE(E37:G37,1), LARGE(E37:G37,2),H37:I37)</f>
        <v>12</v>
      </c>
    </row>
    <row r="38" spans="1:10" ht="25.5" customHeight="1" x14ac:dyDescent="0.3">
      <c r="A38" s="3">
        <v>36</v>
      </c>
      <c r="B38" s="3">
        <v>169924</v>
      </c>
      <c r="C38" s="3" t="str">
        <f>CONCATENATE(VLOOKUP(B38,'Listing Players'!A:I,2,FALSE)," ",VLOOKUP(B38,'Listing Players'!A:I,3,FALSE)," - ",VLOOKUP(B38,'Listing Players'!A:I,4,FALSE)," - ",VLOOKUP(B38,'Listing Players'!A:I,5,FALSE))</f>
        <v>TONDEUR CRAEMERS YAEL - H004 - NC</v>
      </c>
      <c r="D38" s="3" t="str">
        <f>VLOOKUP(VALUE(B38),'Listing Players'!A:I,8,FALSE)</f>
        <v>PMIN1</v>
      </c>
      <c r="E38" s="3">
        <v>0</v>
      </c>
      <c r="F38" s="3">
        <v>1</v>
      </c>
      <c r="G38" s="3">
        <v>1</v>
      </c>
      <c r="H38" s="3">
        <v>0</v>
      </c>
      <c r="I38" s="3">
        <v>0</v>
      </c>
      <c r="J38" s="4">
        <f>SUM(LARGE(E38:G38,1), LARGE(E38:G38,2),H38:I38)</f>
        <v>2</v>
      </c>
    </row>
  </sheetData>
  <autoFilter ref="A2:J20" xr:uid="{00000000-0009-0000-0000-000009000000}">
    <sortState xmlns:xlrd2="http://schemas.microsoft.com/office/spreadsheetml/2017/richdata2" ref="A3:J38">
      <sortCondition descending="1" ref="J2:J20"/>
    </sortState>
  </autoFilter>
  <mergeCells count="2">
    <mergeCell ref="A1:D1"/>
    <mergeCell ref="E1:J1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29"/>
  <sheetViews>
    <sheetView tabSelected="1" topLeftCell="A116" workbookViewId="0">
      <selection activeCell="C143" sqref="C143"/>
    </sheetView>
  </sheetViews>
  <sheetFormatPr baseColWidth="10" defaultRowHeight="14.4" x14ac:dyDescent="0.3"/>
  <cols>
    <col min="1" max="1" width="7.5546875" style="2" bestFit="1" customWidth="1"/>
    <col min="2" max="2" width="26.6640625" style="2" bestFit="1" customWidth="1"/>
    <col min="3" max="3" width="16.44140625" style="2" bestFit="1" customWidth="1"/>
    <col min="4" max="4" width="8.109375" style="2" bestFit="1" customWidth="1"/>
    <col min="5" max="5" width="11.33203125" style="2" bestFit="1" customWidth="1"/>
    <col min="6" max="6" width="17" style="2" bestFit="1" customWidth="1"/>
    <col min="7" max="7" width="17" style="2" customWidth="1"/>
    <col min="8" max="8" width="16.5546875" style="2" bestFit="1" customWidth="1"/>
    <col min="9" max="9" width="10.33203125" bestFit="1" customWidth="1"/>
  </cols>
  <sheetData>
    <row r="1" spans="1:8" x14ac:dyDescent="0.3">
      <c r="A1" s="13" t="s">
        <v>10</v>
      </c>
      <c r="B1" s="13" t="s">
        <v>11</v>
      </c>
      <c r="C1" s="13" t="s">
        <v>12</v>
      </c>
      <c r="D1" s="13" t="s">
        <v>13</v>
      </c>
      <c r="E1" s="13" t="s">
        <v>14</v>
      </c>
      <c r="F1" s="13" t="s">
        <v>15</v>
      </c>
      <c r="G1" s="13"/>
      <c r="H1" s="13" t="s">
        <v>16</v>
      </c>
    </row>
    <row r="2" spans="1:8" x14ac:dyDescent="0.3">
      <c r="A2" s="14">
        <v>164548</v>
      </c>
      <c r="B2" s="14" t="s">
        <v>286</v>
      </c>
      <c r="C2" s="14" t="s">
        <v>290</v>
      </c>
      <c r="D2" s="14" t="s">
        <v>217</v>
      </c>
      <c r="E2" s="14" t="s">
        <v>134</v>
      </c>
      <c r="F2" s="15">
        <v>40694</v>
      </c>
      <c r="G2" s="15"/>
      <c r="H2" s="14" t="s">
        <v>304</v>
      </c>
    </row>
    <row r="3" spans="1:8" x14ac:dyDescent="0.3">
      <c r="A3" s="14">
        <v>169264</v>
      </c>
      <c r="B3" s="14" t="s">
        <v>286</v>
      </c>
      <c r="C3" s="14" t="s">
        <v>287</v>
      </c>
      <c r="D3" s="14" t="s">
        <v>458</v>
      </c>
      <c r="E3" s="14" t="s">
        <v>91</v>
      </c>
      <c r="F3" s="15">
        <v>41925</v>
      </c>
      <c r="G3" s="15"/>
      <c r="H3" s="14" t="s">
        <v>283</v>
      </c>
    </row>
    <row r="4" spans="1:8" x14ac:dyDescent="0.3">
      <c r="A4" s="14">
        <v>162751</v>
      </c>
      <c r="B4" s="14" t="s">
        <v>327</v>
      </c>
      <c r="C4" s="14" t="s">
        <v>328</v>
      </c>
      <c r="D4" s="14" t="s">
        <v>179</v>
      </c>
      <c r="E4" s="14" t="s">
        <v>41</v>
      </c>
      <c r="F4" s="15">
        <v>41848</v>
      </c>
      <c r="G4" s="15"/>
      <c r="H4" s="14" t="s">
        <v>283</v>
      </c>
    </row>
    <row r="5" spans="1:8" x14ac:dyDescent="0.3">
      <c r="A5" s="14">
        <v>172161</v>
      </c>
      <c r="B5" s="14" t="s">
        <v>359</v>
      </c>
      <c r="C5" s="14" t="s">
        <v>300</v>
      </c>
      <c r="D5" s="14" t="s">
        <v>318</v>
      </c>
      <c r="E5" s="14" t="s">
        <v>161</v>
      </c>
      <c r="F5" s="15">
        <v>41719</v>
      </c>
      <c r="G5" s="15"/>
      <c r="H5" s="14" t="s">
        <v>283</v>
      </c>
    </row>
    <row r="6" spans="1:8" x14ac:dyDescent="0.3">
      <c r="A6" s="14">
        <v>161080</v>
      </c>
      <c r="B6" s="14" t="s">
        <v>301</v>
      </c>
      <c r="C6" s="14" t="s">
        <v>302</v>
      </c>
      <c r="D6" s="14" t="s">
        <v>293</v>
      </c>
      <c r="E6" s="14" t="s">
        <v>91</v>
      </c>
      <c r="F6" s="15">
        <v>42222</v>
      </c>
      <c r="G6" s="15"/>
      <c r="H6" s="14" t="s">
        <v>289</v>
      </c>
    </row>
    <row r="7" spans="1:8" x14ac:dyDescent="0.3">
      <c r="A7" s="14">
        <v>168558</v>
      </c>
      <c r="B7" s="14" t="s">
        <v>115</v>
      </c>
      <c r="C7" s="14" t="s">
        <v>449</v>
      </c>
      <c r="D7" s="14" t="s">
        <v>117</v>
      </c>
      <c r="E7" s="14" t="s">
        <v>44</v>
      </c>
      <c r="F7" s="15">
        <v>41885</v>
      </c>
      <c r="G7" s="15"/>
      <c r="H7" s="14" t="s">
        <v>283</v>
      </c>
    </row>
    <row r="8" spans="1:8" x14ac:dyDescent="0.3">
      <c r="A8" s="14">
        <v>171742</v>
      </c>
      <c r="B8" s="14" t="s">
        <v>299</v>
      </c>
      <c r="C8" s="14" t="s">
        <v>300</v>
      </c>
      <c r="D8" s="14" t="s">
        <v>117</v>
      </c>
      <c r="E8" s="14" t="s">
        <v>27</v>
      </c>
      <c r="F8" s="15">
        <v>42573</v>
      </c>
      <c r="G8" s="15"/>
      <c r="H8" s="14" t="s">
        <v>294</v>
      </c>
    </row>
    <row r="9" spans="1:8" x14ac:dyDescent="0.3">
      <c r="A9" s="14">
        <v>171936</v>
      </c>
      <c r="B9" s="14" t="s">
        <v>376</v>
      </c>
      <c r="C9" s="14" t="s">
        <v>377</v>
      </c>
      <c r="D9" s="14" t="s">
        <v>26</v>
      </c>
      <c r="E9" s="14" t="s">
        <v>161</v>
      </c>
      <c r="F9" s="15">
        <v>42029</v>
      </c>
      <c r="G9" s="15"/>
      <c r="H9" s="14" t="s">
        <v>289</v>
      </c>
    </row>
    <row r="10" spans="1:8" x14ac:dyDescent="0.3">
      <c r="A10" s="14">
        <v>168514</v>
      </c>
      <c r="B10" s="14" t="s">
        <v>459</v>
      </c>
      <c r="C10" s="14" t="s">
        <v>344</v>
      </c>
      <c r="D10" s="14" t="s">
        <v>60</v>
      </c>
      <c r="E10" s="14" t="s">
        <v>161</v>
      </c>
      <c r="F10" s="15">
        <v>41856</v>
      </c>
      <c r="G10" s="15"/>
      <c r="H10" s="14" t="s">
        <v>283</v>
      </c>
    </row>
    <row r="11" spans="1:8" x14ac:dyDescent="0.3">
      <c r="A11" s="14">
        <v>167891</v>
      </c>
      <c r="B11" s="14" t="s">
        <v>372</v>
      </c>
      <c r="C11" s="14" t="s">
        <v>373</v>
      </c>
      <c r="D11" s="14" t="s">
        <v>88</v>
      </c>
      <c r="E11" s="14" t="s">
        <v>91</v>
      </c>
      <c r="F11" s="15">
        <v>42003</v>
      </c>
      <c r="G11" s="15"/>
      <c r="H11" s="14" t="s">
        <v>283</v>
      </c>
    </row>
    <row r="12" spans="1:8" x14ac:dyDescent="0.3">
      <c r="A12" s="14">
        <v>168680</v>
      </c>
      <c r="B12" s="14" t="s">
        <v>374</v>
      </c>
      <c r="C12" s="14" t="s">
        <v>375</v>
      </c>
      <c r="D12" s="14" t="s">
        <v>60</v>
      </c>
      <c r="E12" s="14" t="s">
        <v>36</v>
      </c>
      <c r="F12" s="15">
        <v>41088</v>
      </c>
      <c r="G12" s="15"/>
      <c r="H12" s="14" t="s">
        <v>291</v>
      </c>
    </row>
    <row r="13" spans="1:8" x14ac:dyDescent="0.3">
      <c r="A13" s="14">
        <v>155638</v>
      </c>
      <c r="B13" s="14" t="s">
        <v>120</v>
      </c>
      <c r="C13" s="14" t="s">
        <v>315</v>
      </c>
      <c r="D13" s="14" t="s">
        <v>29</v>
      </c>
      <c r="E13" s="14" t="s">
        <v>69</v>
      </c>
      <c r="F13" s="15">
        <v>39827</v>
      </c>
      <c r="G13" s="15"/>
      <c r="H13" s="14" t="s">
        <v>312</v>
      </c>
    </row>
    <row r="14" spans="1:8" x14ac:dyDescent="0.3">
      <c r="A14" s="14">
        <v>163903</v>
      </c>
      <c r="B14" s="14" t="s">
        <v>316</v>
      </c>
      <c r="C14" s="14" t="s">
        <v>317</v>
      </c>
      <c r="D14" s="14" t="s">
        <v>318</v>
      </c>
      <c r="E14" s="14" t="s">
        <v>134</v>
      </c>
      <c r="F14" s="15">
        <v>40311</v>
      </c>
      <c r="G14" s="15"/>
      <c r="H14" s="14" t="s">
        <v>281</v>
      </c>
    </row>
    <row r="15" spans="1:8" x14ac:dyDescent="0.3">
      <c r="A15" s="14">
        <v>171545</v>
      </c>
      <c r="B15" s="14" t="s">
        <v>355</v>
      </c>
      <c r="C15" s="14" t="s">
        <v>356</v>
      </c>
      <c r="D15" s="14" t="s">
        <v>318</v>
      </c>
      <c r="E15" s="14" t="s">
        <v>91</v>
      </c>
      <c r="F15" s="15">
        <v>41402</v>
      </c>
      <c r="G15" s="15"/>
      <c r="H15" s="14" t="s">
        <v>278</v>
      </c>
    </row>
    <row r="16" spans="1:8" x14ac:dyDescent="0.3">
      <c r="A16" s="14">
        <v>163777</v>
      </c>
      <c r="B16" s="14" t="s">
        <v>362</v>
      </c>
      <c r="C16" s="14" t="s">
        <v>363</v>
      </c>
      <c r="D16" s="14" t="s">
        <v>39</v>
      </c>
      <c r="E16" s="14" t="s">
        <v>20</v>
      </c>
      <c r="F16" s="15">
        <v>40462</v>
      </c>
      <c r="G16" s="15"/>
      <c r="H16" s="14" t="s">
        <v>281</v>
      </c>
    </row>
    <row r="17" spans="1:8" x14ac:dyDescent="0.3">
      <c r="A17" s="14">
        <v>166613</v>
      </c>
      <c r="B17" s="14" t="s">
        <v>455</v>
      </c>
      <c r="C17" s="14" t="s">
        <v>456</v>
      </c>
      <c r="D17" s="14" t="s">
        <v>453</v>
      </c>
      <c r="E17" s="14" t="s">
        <v>91</v>
      </c>
      <c r="F17" s="15">
        <v>41355</v>
      </c>
      <c r="G17" s="15"/>
      <c r="H17" s="14" t="s">
        <v>278</v>
      </c>
    </row>
    <row r="18" spans="1:8" x14ac:dyDescent="0.3">
      <c r="A18" s="14">
        <v>162047</v>
      </c>
      <c r="B18" s="14" t="s">
        <v>345</v>
      </c>
      <c r="C18" s="14" t="s">
        <v>346</v>
      </c>
      <c r="D18" s="14" t="s">
        <v>347</v>
      </c>
      <c r="E18" s="14" t="s">
        <v>69</v>
      </c>
      <c r="F18" s="15">
        <v>40250</v>
      </c>
      <c r="G18" s="15"/>
      <c r="H18" s="14" t="s">
        <v>281</v>
      </c>
    </row>
    <row r="19" spans="1:8" x14ac:dyDescent="0.3">
      <c r="A19" s="14">
        <v>163469</v>
      </c>
      <c r="B19" s="14" t="s">
        <v>171</v>
      </c>
      <c r="C19" s="14" t="s">
        <v>337</v>
      </c>
      <c r="D19" s="14" t="s">
        <v>170</v>
      </c>
      <c r="E19" s="14" t="s">
        <v>91</v>
      </c>
      <c r="F19" s="15">
        <v>41069</v>
      </c>
      <c r="G19" s="15"/>
      <c r="H19" s="14" t="s">
        <v>291</v>
      </c>
    </row>
    <row r="20" spans="1:8" x14ac:dyDescent="0.3">
      <c r="A20" s="14">
        <v>166460</v>
      </c>
      <c r="B20" s="14" t="s">
        <v>368</v>
      </c>
      <c r="C20" s="14" t="s">
        <v>369</v>
      </c>
      <c r="D20" s="14" t="s">
        <v>269</v>
      </c>
      <c r="E20" s="14" t="s">
        <v>42</v>
      </c>
      <c r="F20" s="15">
        <v>41446</v>
      </c>
      <c r="G20" s="15"/>
      <c r="H20" s="14" t="s">
        <v>278</v>
      </c>
    </row>
    <row r="21" spans="1:8" x14ac:dyDescent="0.3">
      <c r="A21" s="14">
        <v>169337</v>
      </c>
      <c r="B21" s="14" t="s">
        <v>454</v>
      </c>
      <c r="C21" s="14" t="s">
        <v>460</v>
      </c>
      <c r="D21" s="14" t="s">
        <v>26</v>
      </c>
      <c r="E21" s="14" t="s">
        <v>54</v>
      </c>
      <c r="F21" s="15">
        <v>42153</v>
      </c>
      <c r="G21" s="15"/>
      <c r="H21" s="14" t="s">
        <v>289</v>
      </c>
    </row>
    <row r="22" spans="1:8" x14ac:dyDescent="0.3">
      <c r="A22" s="14">
        <v>526227</v>
      </c>
      <c r="B22" s="14" t="s">
        <v>306</v>
      </c>
      <c r="C22" s="14" t="s">
        <v>307</v>
      </c>
      <c r="D22" s="14" t="s">
        <v>191</v>
      </c>
      <c r="E22" s="14" t="s">
        <v>76</v>
      </c>
      <c r="F22" s="15">
        <v>41458</v>
      </c>
      <c r="G22" s="15"/>
      <c r="H22" s="14" t="s">
        <v>278</v>
      </c>
    </row>
    <row r="23" spans="1:8" x14ac:dyDescent="0.3">
      <c r="A23" s="14">
        <v>163422</v>
      </c>
      <c r="B23" s="14" t="s">
        <v>322</v>
      </c>
      <c r="C23" s="14" t="s">
        <v>282</v>
      </c>
      <c r="D23" s="14" t="s">
        <v>29</v>
      </c>
      <c r="E23" s="14" t="s">
        <v>41</v>
      </c>
      <c r="F23" s="15">
        <v>40758</v>
      </c>
      <c r="G23" s="15"/>
      <c r="H23" s="14" t="s">
        <v>304</v>
      </c>
    </row>
    <row r="24" spans="1:8" x14ac:dyDescent="0.3">
      <c r="A24" s="14">
        <v>523661</v>
      </c>
      <c r="B24" s="14" t="s">
        <v>332</v>
      </c>
      <c r="C24" s="14" t="s">
        <v>333</v>
      </c>
      <c r="D24" s="14" t="s">
        <v>142</v>
      </c>
      <c r="E24" s="14" t="s">
        <v>69</v>
      </c>
      <c r="F24" s="15">
        <v>39528</v>
      </c>
      <c r="G24" s="15"/>
      <c r="H24" s="14" t="s">
        <v>342</v>
      </c>
    </row>
    <row r="25" spans="1:8" x14ac:dyDescent="0.3">
      <c r="A25" s="14">
        <v>174083</v>
      </c>
      <c r="B25" s="14" t="s">
        <v>461</v>
      </c>
      <c r="C25" s="14" t="s">
        <v>462</v>
      </c>
      <c r="D25" s="14" t="s">
        <v>57</v>
      </c>
      <c r="E25" s="14" t="s">
        <v>54</v>
      </c>
      <c r="F25" s="15">
        <v>42118</v>
      </c>
      <c r="G25" s="15"/>
      <c r="H25" s="14" t="s">
        <v>289</v>
      </c>
    </row>
    <row r="26" spans="1:8" x14ac:dyDescent="0.3">
      <c r="A26" s="14">
        <v>159703</v>
      </c>
      <c r="B26" s="14" t="s">
        <v>80</v>
      </c>
      <c r="C26" s="14" t="s">
        <v>282</v>
      </c>
      <c r="D26" s="14" t="s">
        <v>179</v>
      </c>
      <c r="E26" s="14" t="s">
        <v>41</v>
      </c>
      <c r="F26" s="15">
        <v>41319</v>
      </c>
      <c r="G26" s="15"/>
      <c r="H26" s="14" t="s">
        <v>278</v>
      </c>
    </row>
    <row r="27" spans="1:8" x14ac:dyDescent="0.3">
      <c r="A27" s="14">
        <v>164736</v>
      </c>
      <c r="B27" s="14" t="s">
        <v>80</v>
      </c>
      <c r="C27" s="14" t="s">
        <v>284</v>
      </c>
      <c r="D27" s="14" t="s">
        <v>179</v>
      </c>
      <c r="E27" s="14" t="s">
        <v>27</v>
      </c>
      <c r="F27" s="15">
        <v>42580</v>
      </c>
      <c r="G27" s="15"/>
      <c r="H27" s="14" t="s">
        <v>294</v>
      </c>
    </row>
    <row r="28" spans="1:8" x14ac:dyDescent="0.3">
      <c r="A28" s="14">
        <v>525178</v>
      </c>
      <c r="B28" s="14" t="s">
        <v>108</v>
      </c>
      <c r="C28" s="14" t="s">
        <v>295</v>
      </c>
      <c r="D28" s="14" t="s">
        <v>110</v>
      </c>
      <c r="E28" s="14" t="s">
        <v>161</v>
      </c>
      <c r="F28" s="15">
        <v>41859</v>
      </c>
      <c r="G28" s="15"/>
      <c r="H28" s="14" t="s">
        <v>283</v>
      </c>
    </row>
    <row r="29" spans="1:8" x14ac:dyDescent="0.3">
      <c r="A29" s="14">
        <v>528953</v>
      </c>
      <c r="B29" s="14" t="s">
        <v>323</v>
      </c>
      <c r="C29" s="14" t="s">
        <v>324</v>
      </c>
      <c r="D29" s="14" t="s">
        <v>325</v>
      </c>
      <c r="E29" s="14" t="s">
        <v>91</v>
      </c>
      <c r="F29" s="15">
        <v>41039</v>
      </c>
      <c r="G29" s="15"/>
      <c r="H29" s="14" t="s">
        <v>291</v>
      </c>
    </row>
    <row r="30" spans="1:8" x14ac:dyDescent="0.3">
      <c r="A30" s="14">
        <v>533716</v>
      </c>
      <c r="B30" s="14" t="s">
        <v>463</v>
      </c>
      <c r="C30" s="14" t="s">
        <v>464</v>
      </c>
      <c r="D30" s="14" t="s">
        <v>110</v>
      </c>
      <c r="E30" s="14" t="s">
        <v>27</v>
      </c>
      <c r="F30" s="15">
        <v>42419</v>
      </c>
      <c r="G30" s="15"/>
      <c r="H30" s="14" t="s">
        <v>294</v>
      </c>
    </row>
    <row r="31" spans="1:8" x14ac:dyDescent="0.3">
      <c r="A31" s="14">
        <v>525908</v>
      </c>
      <c r="B31" s="14" t="s">
        <v>313</v>
      </c>
      <c r="C31" s="14" t="s">
        <v>314</v>
      </c>
      <c r="D31" s="14" t="s">
        <v>110</v>
      </c>
      <c r="E31" s="14" t="s">
        <v>211</v>
      </c>
      <c r="F31" s="15">
        <v>40090</v>
      </c>
      <c r="G31" s="15"/>
      <c r="H31" s="14" t="s">
        <v>312</v>
      </c>
    </row>
    <row r="32" spans="1:8" x14ac:dyDescent="0.3">
      <c r="A32" s="14">
        <v>166963</v>
      </c>
      <c r="B32" s="14" t="s">
        <v>364</v>
      </c>
      <c r="C32" s="14" t="s">
        <v>365</v>
      </c>
      <c r="D32" s="14" t="s">
        <v>366</v>
      </c>
      <c r="E32" s="14" t="s">
        <v>76</v>
      </c>
      <c r="F32" s="15">
        <v>39824</v>
      </c>
      <c r="G32" s="15"/>
      <c r="H32" s="14" t="s">
        <v>312</v>
      </c>
    </row>
    <row r="33" spans="1:8" x14ac:dyDescent="0.3">
      <c r="A33" s="14">
        <v>171418</v>
      </c>
      <c r="B33" s="14" t="s">
        <v>364</v>
      </c>
      <c r="C33" s="14" t="s">
        <v>367</v>
      </c>
      <c r="D33" s="14" t="s">
        <v>366</v>
      </c>
      <c r="E33" s="14" t="s">
        <v>42</v>
      </c>
      <c r="F33" s="15">
        <v>40894</v>
      </c>
      <c r="G33" s="15"/>
      <c r="H33" s="14" t="s">
        <v>304</v>
      </c>
    </row>
    <row r="34" spans="1:8" x14ac:dyDescent="0.3">
      <c r="A34" s="14">
        <v>149749</v>
      </c>
      <c r="B34" s="14" t="s">
        <v>303</v>
      </c>
      <c r="C34" s="14" t="s">
        <v>300</v>
      </c>
      <c r="D34" s="14" t="s">
        <v>144</v>
      </c>
      <c r="E34" s="14" t="s">
        <v>20</v>
      </c>
      <c r="F34" s="15">
        <v>40205</v>
      </c>
      <c r="G34" s="15"/>
      <c r="H34" s="14" t="s">
        <v>281</v>
      </c>
    </row>
    <row r="35" spans="1:8" x14ac:dyDescent="0.3">
      <c r="A35" s="14">
        <v>155587</v>
      </c>
      <c r="B35" s="14" t="s">
        <v>303</v>
      </c>
      <c r="C35" s="14" t="s">
        <v>305</v>
      </c>
      <c r="D35" s="14" t="s">
        <v>144</v>
      </c>
      <c r="E35" s="14" t="s">
        <v>76</v>
      </c>
      <c r="F35" s="15">
        <v>40984</v>
      </c>
      <c r="G35" s="15"/>
      <c r="H35" s="14" t="s">
        <v>291</v>
      </c>
    </row>
    <row r="36" spans="1:8" x14ac:dyDescent="0.3">
      <c r="A36" s="14">
        <v>529713</v>
      </c>
      <c r="B36" s="14" t="s">
        <v>329</v>
      </c>
      <c r="C36" s="14" t="s">
        <v>330</v>
      </c>
      <c r="D36" s="14" t="s">
        <v>331</v>
      </c>
      <c r="E36" s="14" t="s">
        <v>36</v>
      </c>
      <c r="F36" s="15">
        <v>40732</v>
      </c>
      <c r="G36" s="15"/>
      <c r="H36" s="14" t="s">
        <v>304</v>
      </c>
    </row>
    <row r="37" spans="1:8" x14ac:dyDescent="0.3">
      <c r="A37" s="14">
        <v>524538</v>
      </c>
      <c r="B37" s="14" t="s">
        <v>354</v>
      </c>
      <c r="C37" s="14" t="s">
        <v>335</v>
      </c>
      <c r="D37" s="14" t="s">
        <v>73</v>
      </c>
      <c r="E37" s="14" t="s">
        <v>69</v>
      </c>
      <c r="F37" s="15">
        <v>40469</v>
      </c>
      <c r="G37" s="15"/>
      <c r="H37" s="14" t="s">
        <v>281</v>
      </c>
    </row>
    <row r="38" spans="1:8" x14ac:dyDescent="0.3">
      <c r="A38" s="14">
        <v>532944</v>
      </c>
      <c r="B38" s="14" t="s">
        <v>360</v>
      </c>
      <c r="C38" s="14" t="s">
        <v>465</v>
      </c>
      <c r="D38" s="14" t="s">
        <v>73</v>
      </c>
      <c r="E38" s="14" t="s">
        <v>54</v>
      </c>
      <c r="F38" s="15">
        <v>42551</v>
      </c>
      <c r="G38" s="15"/>
      <c r="H38" s="14" t="s">
        <v>294</v>
      </c>
    </row>
    <row r="39" spans="1:8" x14ac:dyDescent="0.3">
      <c r="A39" s="14">
        <v>525433</v>
      </c>
      <c r="B39" s="14" t="s">
        <v>276</v>
      </c>
      <c r="C39" s="14" t="s">
        <v>277</v>
      </c>
      <c r="D39" s="14" t="s">
        <v>73</v>
      </c>
      <c r="E39" s="14" t="s">
        <v>69</v>
      </c>
      <c r="F39" s="15">
        <v>41067</v>
      </c>
      <c r="G39" s="15"/>
      <c r="H39" s="14" t="s">
        <v>291</v>
      </c>
    </row>
    <row r="40" spans="1:8" x14ac:dyDescent="0.3">
      <c r="A40" s="14">
        <v>523658</v>
      </c>
      <c r="B40" s="14" t="s">
        <v>137</v>
      </c>
      <c r="C40" s="14" t="s">
        <v>326</v>
      </c>
      <c r="D40" s="14" t="s">
        <v>139</v>
      </c>
      <c r="E40" s="14" t="s">
        <v>91</v>
      </c>
      <c r="F40" s="15">
        <v>41514</v>
      </c>
      <c r="G40" s="15"/>
      <c r="H40" s="14" t="s">
        <v>278</v>
      </c>
    </row>
    <row r="41" spans="1:8" x14ac:dyDescent="0.3">
      <c r="A41" s="14">
        <v>526760</v>
      </c>
      <c r="B41" s="14" t="s">
        <v>338</v>
      </c>
      <c r="C41" s="14" t="s">
        <v>339</v>
      </c>
      <c r="D41" s="14" t="s">
        <v>139</v>
      </c>
      <c r="E41" s="14" t="s">
        <v>44</v>
      </c>
      <c r="F41" s="15">
        <v>41460</v>
      </c>
      <c r="G41" s="15"/>
      <c r="H41" s="14" t="s">
        <v>278</v>
      </c>
    </row>
    <row r="42" spans="1:8" x14ac:dyDescent="0.3">
      <c r="A42" s="14">
        <v>524944</v>
      </c>
      <c r="B42" s="14" t="s">
        <v>334</v>
      </c>
      <c r="C42" s="14" t="s">
        <v>335</v>
      </c>
      <c r="D42" s="14" t="s">
        <v>336</v>
      </c>
      <c r="E42" s="14" t="s">
        <v>76</v>
      </c>
      <c r="F42" s="15">
        <v>41323</v>
      </c>
      <c r="G42" s="15"/>
      <c r="H42" s="14" t="s">
        <v>278</v>
      </c>
    </row>
    <row r="43" spans="1:8" x14ac:dyDescent="0.3">
      <c r="A43" s="14">
        <v>524238</v>
      </c>
      <c r="B43" s="14" t="s">
        <v>279</v>
      </c>
      <c r="C43" s="14" t="s">
        <v>280</v>
      </c>
      <c r="D43" s="14" t="s">
        <v>73</v>
      </c>
      <c r="E43" s="14" t="s">
        <v>211</v>
      </c>
      <c r="F43" s="15">
        <v>39988</v>
      </c>
      <c r="G43" s="15"/>
      <c r="H43" s="14" t="s">
        <v>312</v>
      </c>
    </row>
    <row r="44" spans="1:8" x14ac:dyDescent="0.3">
      <c r="A44" s="14">
        <v>518894</v>
      </c>
      <c r="B44" s="14" t="s">
        <v>349</v>
      </c>
      <c r="C44" s="14" t="s">
        <v>324</v>
      </c>
      <c r="D44" s="14" t="s">
        <v>110</v>
      </c>
      <c r="E44" s="14" t="s">
        <v>466</v>
      </c>
      <c r="F44" s="15">
        <v>40043</v>
      </c>
      <c r="G44" s="15"/>
      <c r="H44" s="14" t="s">
        <v>312</v>
      </c>
    </row>
    <row r="45" spans="1:8" x14ac:dyDescent="0.3">
      <c r="A45" s="14">
        <v>526965</v>
      </c>
      <c r="B45" s="14" t="s">
        <v>343</v>
      </c>
      <c r="C45" s="14" t="s">
        <v>344</v>
      </c>
      <c r="D45" s="14" t="s">
        <v>234</v>
      </c>
      <c r="E45" s="14" t="s">
        <v>42</v>
      </c>
      <c r="F45" s="15">
        <v>41283</v>
      </c>
      <c r="G45" s="15"/>
      <c r="H45" s="14" t="s">
        <v>278</v>
      </c>
    </row>
    <row r="46" spans="1:8" x14ac:dyDescent="0.3">
      <c r="A46" s="14">
        <v>531220</v>
      </c>
      <c r="B46" s="14" t="s">
        <v>467</v>
      </c>
      <c r="C46" s="14" t="s">
        <v>468</v>
      </c>
      <c r="D46" s="14" t="s">
        <v>469</v>
      </c>
      <c r="E46" s="14" t="s">
        <v>54</v>
      </c>
      <c r="F46" s="15">
        <v>41674</v>
      </c>
      <c r="G46" s="15"/>
      <c r="H46" s="14" t="s">
        <v>283</v>
      </c>
    </row>
    <row r="47" spans="1:8" x14ac:dyDescent="0.3">
      <c r="A47" s="14">
        <v>174897</v>
      </c>
      <c r="B47" s="14" t="s">
        <v>470</v>
      </c>
      <c r="C47" s="14" t="s">
        <v>471</v>
      </c>
      <c r="D47" s="14" t="s">
        <v>192</v>
      </c>
      <c r="E47" s="14" t="s">
        <v>27</v>
      </c>
      <c r="F47" s="15">
        <v>42208</v>
      </c>
      <c r="G47" s="15"/>
      <c r="H47" s="14" t="s">
        <v>289</v>
      </c>
    </row>
    <row r="48" spans="1:8" x14ac:dyDescent="0.3">
      <c r="A48" s="14">
        <v>525762</v>
      </c>
      <c r="B48" s="14" t="s">
        <v>310</v>
      </c>
      <c r="C48" s="14" t="s">
        <v>311</v>
      </c>
      <c r="D48" s="14" t="s">
        <v>110</v>
      </c>
      <c r="E48" s="14" t="s">
        <v>69</v>
      </c>
      <c r="F48" s="15">
        <v>39667</v>
      </c>
      <c r="G48" s="15"/>
      <c r="H48" s="14" t="s">
        <v>342</v>
      </c>
    </row>
    <row r="49" spans="1:8" x14ac:dyDescent="0.3">
      <c r="A49" s="14">
        <v>169739</v>
      </c>
      <c r="B49" s="14" t="s">
        <v>296</v>
      </c>
      <c r="C49" s="14" t="s">
        <v>297</v>
      </c>
      <c r="D49" s="14" t="s">
        <v>19</v>
      </c>
      <c r="E49" s="14" t="s">
        <v>54</v>
      </c>
      <c r="F49" s="15">
        <v>41908</v>
      </c>
      <c r="G49" s="15"/>
      <c r="H49" s="14" t="s">
        <v>283</v>
      </c>
    </row>
    <row r="50" spans="1:8" x14ac:dyDescent="0.3">
      <c r="A50" s="14">
        <v>170748</v>
      </c>
      <c r="B50" s="14" t="s">
        <v>370</v>
      </c>
      <c r="C50" s="14" t="s">
        <v>371</v>
      </c>
      <c r="D50" s="14" t="s">
        <v>43</v>
      </c>
      <c r="E50" s="14" t="s">
        <v>36</v>
      </c>
      <c r="F50" s="15">
        <v>41862</v>
      </c>
      <c r="G50" s="15"/>
      <c r="H50" s="14" t="s">
        <v>283</v>
      </c>
    </row>
    <row r="51" spans="1:8" x14ac:dyDescent="0.3">
      <c r="A51" s="14">
        <v>166867</v>
      </c>
      <c r="B51" s="14" t="s">
        <v>357</v>
      </c>
      <c r="C51" s="14" t="s">
        <v>358</v>
      </c>
      <c r="D51" s="14" t="s">
        <v>31</v>
      </c>
      <c r="E51" s="14" t="s">
        <v>91</v>
      </c>
      <c r="F51" s="15">
        <v>40976</v>
      </c>
      <c r="G51" s="15"/>
      <c r="H51" s="14" t="s">
        <v>291</v>
      </c>
    </row>
    <row r="52" spans="1:8" x14ac:dyDescent="0.3">
      <c r="A52" s="14">
        <v>530517</v>
      </c>
      <c r="B52" s="14" t="s">
        <v>340</v>
      </c>
      <c r="C52" s="14" t="s">
        <v>341</v>
      </c>
      <c r="D52" s="14" t="s">
        <v>177</v>
      </c>
      <c r="E52" s="14" t="s">
        <v>36</v>
      </c>
      <c r="F52" s="15">
        <v>41382</v>
      </c>
      <c r="G52" s="15"/>
      <c r="H52" s="14" t="s">
        <v>278</v>
      </c>
    </row>
    <row r="53" spans="1:8" x14ac:dyDescent="0.3">
      <c r="A53" s="14">
        <v>170129</v>
      </c>
      <c r="B53" s="14" t="s">
        <v>472</v>
      </c>
      <c r="C53" s="14" t="s">
        <v>473</v>
      </c>
      <c r="D53" s="14" t="s">
        <v>474</v>
      </c>
      <c r="E53" s="14" t="s">
        <v>54</v>
      </c>
      <c r="F53" s="15">
        <v>42420</v>
      </c>
      <c r="G53" s="15"/>
      <c r="H53" s="14" t="s">
        <v>294</v>
      </c>
    </row>
    <row r="54" spans="1:8" x14ac:dyDescent="0.3">
      <c r="A54" s="14">
        <v>176286</v>
      </c>
      <c r="B54" s="14" t="s">
        <v>475</v>
      </c>
      <c r="C54" s="14" t="s">
        <v>315</v>
      </c>
      <c r="D54" s="14" t="s">
        <v>288</v>
      </c>
      <c r="E54" s="14" t="s">
        <v>27</v>
      </c>
      <c r="F54" s="15">
        <v>42577</v>
      </c>
      <c r="G54" s="15"/>
      <c r="H54" s="14" t="s">
        <v>294</v>
      </c>
    </row>
    <row r="55" spans="1:8" x14ac:dyDescent="0.3">
      <c r="A55" s="14">
        <v>170600</v>
      </c>
      <c r="B55" s="14" t="s">
        <v>266</v>
      </c>
      <c r="C55" s="14" t="s">
        <v>298</v>
      </c>
      <c r="D55" s="14" t="s">
        <v>19</v>
      </c>
      <c r="E55" s="14" t="s">
        <v>54</v>
      </c>
      <c r="F55" s="15">
        <v>42563</v>
      </c>
      <c r="G55" s="15"/>
      <c r="H55" s="14" t="s">
        <v>294</v>
      </c>
    </row>
    <row r="56" spans="1:8" x14ac:dyDescent="0.3">
      <c r="A56" s="14">
        <v>169195</v>
      </c>
      <c r="B56" s="14" t="s">
        <v>272</v>
      </c>
      <c r="C56" s="14" t="s">
        <v>378</v>
      </c>
      <c r="D56" s="14" t="s">
        <v>194</v>
      </c>
      <c r="E56" s="14" t="s">
        <v>44</v>
      </c>
      <c r="F56" s="15">
        <v>41431</v>
      </c>
      <c r="G56" s="15"/>
      <c r="H56" s="14" t="s">
        <v>278</v>
      </c>
    </row>
    <row r="57" spans="1:8" x14ac:dyDescent="0.3">
      <c r="A57" s="14">
        <v>149447</v>
      </c>
      <c r="B57" s="14" t="s">
        <v>348</v>
      </c>
      <c r="C57" s="14" t="s">
        <v>292</v>
      </c>
      <c r="D57" s="14" t="s">
        <v>194</v>
      </c>
      <c r="E57" s="14" t="s">
        <v>476</v>
      </c>
      <c r="F57" s="15">
        <v>39757</v>
      </c>
      <c r="G57" s="15"/>
      <c r="H57" s="14" t="s">
        <v>342</v>
      </c>
    </row>
    <row r="58" spans="1:8" x14ac:dyDescent="0.3">
      <c r="A58" s="14">
        <v>531140</v>
      </c>
      <c r="B58" s="14" t="s">
        <v>360</v>
      </c>
      <c r="C58" s="14" t="s">
        <v>361</v>
      </c>
      <c r="D58" s="14" t="s">
        <v>243</v>
      </c>
      <c r="E58" s="14" t="s">
        <v>161</v>
      </c>
      <c r="F58" s="15">
        <v>41806</v>
      </c>
      <c r="G58" s="15"/>
      <c r="H58" s="14" t="s">
        <v>283</v>
      </c>
    </row>
    <row r="59" spans="1:8" x14ac:dyDescent="0.3">
      <c r="A59" s="14">
        <v>155132</v>
      </c>
      <c r="B59" s="14" t="s">
        <v>319</v>
      </c>
      <c r="C59" s="14" t="s">
        <v>320</v>
      </c>
      <c r="D59" s="14" t="s">
        <v>321</v>
      </c>
      <c r="E59" s="14" t="s">
        <v>20</v>
      </c>
      <c r="F59" s="15">
        <v>40960</v>
      </c>
      <c r="G59" s="15"/>
      <c r="H59" s="14" t="s">
        <v>291</v>
      </c>
    </row>
    <row r="60" spans="1:8" x14ac:dyDescent="0.3">
      <c r="A60" s="14">
        <v>169278</v>
      </c>
      <c r="B60" s="14" t="s">
        <v>350</v>
      </c>
      <c r="C60" s="14" t="s">
        <v>351</v>
      </c>
      <c r="D60" s="14" t="s">
        <v>35</v>
      </c>
      <c r="E60" s="14" t="s">
        <v>20</v>
      </c>
      <c r="F60" s="15">
        <v>41496</v>
      </c>
      <c r="G60" s="15"/>
      <c r="H60" s="14" t="s">
        <v>278</v>
      </c>
    </row>
    <row r="61" spans="1:8" x14ac:dyDescent="0.3">
      <c r="A61" s="14">
        <v>156009</v>
      </c>
      <c r="B61" s="14" t="s">
        <v>350</v>
      </c>
      <c r="C61" s="14" t="s">
        <v>352</v>
      </c>
      <c r="D61" s="14" t="s">
        <v>35</v>
      </c>
      <c r="E61" s="14" t="s">
        <v>20</v>
      </c>
      <c r="F61" s="15">
        <v>41193</v>
      </c>
      <c r="G61" s="15"/>
      <c r="H61" s="14" t="s">
        <v>291</v>
      </c>
    </row>
    <row r="62" spans="1:8" x14ac:dyDescent="0.3">
      <c r="A62" s="14">
        <v>169279</v>
      </c>
      <c r="B62" s="14" t="s">
        <v>350</v>
      </c>
      <c r="C62" s="14" t="s">
        <v>353</v>
      </c>
      <c r="D62" s="14" t="s">
        <v>35</v>
      </c>
      <c r="E62" s="14" t="s">
        <v>44</v>
      </c>
      <c r="F62" s="15">
        <v>42250</v>
      </c>
      <c r="G62" s="15"/>
      <c r="H62" s="14" t="s">
        <v>289</v>
      </c>
    </row>
    <row r="63" spans="1:8" x14ac:dyDescent="0.3">
      <c r="A63" s="14">
        <v>152494</v>
      </c>
      <c r="B63" s="14" t="s">
        <v>34</v>
      </c>
      <c r="C63" s="14" t="s">
        <v>367</v>
      </c>
      <c r="D63" s="14" t="s">
        <v>194</v>
      </c>
      <c r="E63" s="14" t="s">
        <v>69</v>
      </c>
      <c r="F63" s="15">
        <v>39688</v>
      </c>
      <c r="G63" s="15"/>
      <c r="H63" s="14" t="s">
        <v>342</v>
      </c>
    </row>
    <row r="64" spans="1:8" x14ac:dyDescent="0.3">
      <c r="A64" s="14">
        <v>529434</v>
      </c>
      <c r="B64" s="14" t="s">
        <v>477</v>
      </c>
      <c r="C64" s="14" t="s">
        <v>478</v>
      </c>
      <c r="D64" s="14" t="s">
        <v>110</v>
      </c>
      <c r="E64" s="14" t="s">
        <v>27</v>
      </c>
      <c r="F64" s="15">
        <v>42548</v>
      </c>
      <c r="G64" s="15"/>
      <c r="H64" s="14" t="s">
        <v>294</v>
      </c>
    </row>
    <row r="65" spans="1:8" x14ac:dyDescent="0.3">
      <c r="A65" s="14">
        <v>524246</v>
      </c>
      <c r="B65" s="14" t="s">
        <v>308</v>
      </c>
      <c r="C65" s="14" t="s">
        <v>309</v>
      </c>
      <c r="D65" s="14" t="s">
        <v>191</v>
      </c>
      <c r="E65" s="14" t="s">
        <v>76</v>
      </c>
      <c r="F65" s="15">
        <v>40813</v>
      </c>
      <c r="G65" s="15"/>
      <c r="H65" s="14" t="s">
        <v>304</v>
      </c>
    </row>
    <row r="66" spans="1:8" x14ac:dyDescent="0.3">
      <c r="A66" s="14">
        <v>170782</v>
      </c>
      <c r="B66" s="14" t="s">
        <v>46</v>
      </c>
      <c r="C66" s="14" t="s">
        <v>47</v>
      </c>
      <c r="D66" s="14" t="s">
        <v>29</v>
      </c>
      <c r="E66" s="14" t="s">
        <v>161</v>
      </c>
      <c r="F66" s="15">
        <v>40990</v>
      </c>
      <c r="G66" s="15"/>
      <c r="H66" s="14" t="s">
        <v>291</v>
      </c>
    </row>
    <row r="67" spans="1:8" x14ac:dyDescent="0.3">
      <c r="A67" s="14">
        <v>167001</v>
      </c>
      <c r="B67" s="14" t="s">
        <v>118</v>
      </c>
      <c r="C67" s="14" t="s">
        <v>119</v>
      </c>
      <c r="D67" s="14" t="s">
        <v>117</v>
      </c>
      <c r="E67" s="14" t="s">
        <v>61</v>
      </c>
      <c r="F67" s="15">
        <v>41399</v>
      </c>
      <c r="G67" s="15"/>
      <c r="H67" s="14" t="s">
        <v>278</v>
      </c>
    </row>
    <row r="68" spans="1:8" x14ac:dyDescent="0.3">
      <c r="A68" s="14">
        <v>167002</v>
      </c>
      <c r="B68" s="14" t="s">
        <v>118</v>
      </c>
      <c r="C68" s="14" t="s">
        <v>49</v>
      </c>
      <c r="D68" s="14" t="s">
        <v>117</v>
      </c>
      <c r="E68" s="14" t="s">
        <v>32</v>
      </c>
      <c r="F68" s="15">
        <v>42654</v>
      </c>
      <c r="G68" s="15"/>
      <c r="H68" s="14" t="s">
        <v>294</v>
      </c>
    </row>
    <row r="69" spans="1:8" x14ac:dyDescent="0.3">
      <c r="A69" s="14">
        <v>166869</v>
      </c>
      <c r="B69" s="14" t="s">
        <v>74</v>
      </c>
      <c r="C69" s="14" t="s">
        <v>75</v>
      </c>
      <c r="D69" s="14" t="s">
        <v>31</v>
      </c>
      <c r="E69" s="14" t="s">
        <v>82</v>
      </c>
      <c r="F69" s="15">
        <v>41575</v>
      </c>
      <c r="G69" s="15"/>
      <c r="H69" s="14" t="s">
        <v>278</v>
      </c>
    </row>
    <row r="70" spans="1:8" x14ac:dyDescent="0.3">
      <c r="A70" s="14">
        <v>161672</v>
      </c>
      <c r="B70" s="14" t="s">
        <v>62</v>
      </c>
      <c r="C70" s="14" t="s">
        <v>63</v>
      </c>
      <c r="D70" s="14" t="s">
        <v>57</v>
      </c>
      <c r="E70" s="14" t="s">
        <v>76</v>
      </c>
      <c r="F70" s="15">
        <v>40231</v>
      </c>
      <c r="G70" s="15"/>
      <c r="H70" s="14" t="s">
        <v>281</v>
      </c>
    </row>
    <row r="71" spans="1:8" x14ac:dyDescent="0.3">
      <c r="A71" s="14">
        <v>532232</v>
      </c>
      <c r="B71" s="14" t="s">
        <v>479</v>
      </c>
      <c r="C71" s="14" t="s">
        <v>480</v>
      </c>
      <c r="D71" s="14" t="s">
        <v>79</v>
      </c>
      <c r="E71" s="14" t="s">
        <v>58</v>
      </c>
      <c r="F71" s="15">
        <v>41931</v>
      </c>
      <c r="G71" s="15"/>
      <c r="H71" s="14" t="s">
        <v>283</v>
      </c>
    </row>
    <row r="72" spans="1:8" x14ac:dyDescent="0.3">
      <c r="A72" s="14">
        <v>525598</v>
      </c>
      <c r="B72" s="14" t="s">
        <v>77</v>
      </c>
      <c r="C72" s="14" t="s">
        <v>78</v>
      </c>
      <c r="D72" s="14" t="s">
        <v>73</v>
      </c>
      <c r="E72" s="14" t="s">
        <v>134</v>
      </c>
      <c r="F72" s="15">
        <v>40325</v>
      </c>
      <c r="G72" s="15"/>
      <c r="H72" s="14" t="s">
        <v>281</v>
      </c>
    </row>
    <row r="73" spans="1:8" x14ac:dyDescent="0.3">
      <c r="A73" s="14">
        <v>165356</v>
      </c>
      <c r="B73" s="14" t="s">
        <v>92</v>
      </c>
      <c r="C73" s="14" t="s">
        <v>93</v>
      </c>
      <c r="D73" s="14" t="s">
        <v>29</v>
      </c>
      <c r="E73" s="14" t="s">
        <v>42</v>
      </c>
      <c r="F73" s="15">
        <v>41813</v>
      </c>
      <c r="G73" s="15"/>
      <c r="H73" s="14" t="s">
        <v>283</v>
      </c>
    </row>
    <row r="74" spans="1:8" x14ac:dyDescent="0.3">
      <c r="A74" s="14">
        <v>165129</v>
      </c>
      <c r="B74" s="14" t="s">
        <v>86</v>
      </c>
      <c r="C74" s="14" t="s">
        <v>87</v>
      </c>
      <c r="D74" s="14" t="s">
        <v>88</v>
      </c>
      <c r="E74" s="14" t="s">
        <v>61</v>
      </c>
      <c r="F74" s="15">
        <v>42380</v>
      </c>
      <c r="G74" s="15"/>
      <c r="H74" s="14" t="s">
        <v>294</v>
      </c>
    </row>
    <row r="75" spans="1:8" x14ac:dyDescent="0.3">
      <c r="A75" s="14">
        <v>169924</v>
      </c>
      <c r="B75" s="14" t="s">
        <v>115</v>
      </c>
      <c r="C75" s="14" t="s">
        <v>116</v>
      </c>
      <c r="D75" s="14" t="s">
        <v>117</v>
      </c>
      <c r="E75" s="14" t="s">
        <v>27</v>
      </c>
      <c r="F75" s="15">
        <v>42662</v>
      </c>
      <c r="G75" s="15"/>
      <c r="H75" s="14" t="s">
        <v>294</v>
      </c>
    </row>
    <row r="76" spans="1:8" x14ac:dyDescent="0.3">
      <c r="A76" s="14">
        <v>170267</v>
      </c>
      <c r="B76" s="14" t="s">
        <v>64</v>
      </c>
      <c r="C76" s="14" t="s">
        <v>65</v>
      </c>
      <c r="D76" s="14" t="s">
        <v>29</v>
      </c>
      <c r="E76" s="14" t="s">
        <v>41</v>
      </c>
      <c r="F76" s="15">
        <v>42064</v>
      </c>
      <c r="G76" s="15"/>
      <c r="H76" s="14" t="s">
        <v>289</v>
      </c>
    </row>
    <row r="77" spans="1:8" x14ac:dyDescent="0.3">
      <c r="A77" s="14">
        <v>168184</v>
      </c>
      <c r="B77" s="14" t="s">
        <v>89</v>
      </c>
      <c r="C77" s="14" t="s">
        <v>87</v>
      </c>
      <c r="D77" s="14" t="s">
        <v>29</v>
      </c>
      <c r="E77" s="14" t="s">
        <v>36</v>
      </c>
      <c r="F77" s="15">
        <v>42015</v>
      </c>
      <c r="G77" s="15"/>
      <c r="H77" s="14" t="s">
        <v>289</v>
      </c>
    </row>
    <row r="78" spans="1:8" x14ac:dyDescent="0.3">
      <c r="A78" s="14">
        <v>164955</v>
      </c>
      <c r="B78" s="14" t="s">
        <v>89</v>
      </c>
      <c r="C78" s="14" t="s">
        <v>90</v>
      </c>
      <c r="D78" s="14" t="s">
        <v>29</v>
      </c>
      <c r="E78" s="14" t="s">
        <v>41</v>
      </c>
      <c r="F78" s="15">
        <v>40668</v>
      </c>
      <c r="G78" s="15"/>
      <c r="H78" s="14" t="s">
        <v>304</v>
      </c>
    </row>
    <row r="79" spans="1:8" x14ac:dyDescent="0.3">
      <c r="A79" s="14">
        <v>159619</v>
      </c>
      <c r="B79" s="14" t="s">
        <v>174</v>
      </c>
      <c r="C79" s="14" t="s">
        <v>175</v>
      </c>
      <c r="D79" s="14" t="s">
        <v>35</v>
      </c>
      <c r="E79" s="14" t="s">
        <v>41</v>
      </c>
      <c r="F79" s="15">
        <v>40794</v>
      </c>
      <c r="G79" s="15"/>
      <c r="H79" s="14" t="s">
        <v>304</v>
      </c>
    </row>
    <row r="80" spans="1:8" x14ac:dyDescent="0.3">
      <c r="A80" s="14">
        <v>170349</v>
      </c>
      <c r="B80" s="14" t="s">
        <v>261</v>
      </c>
      <c r="C80" s="14" t="s">
        <v>262</v>
      </c>
      <c r="D80" s="14" t="s">
        <v>263</v>
      </c>
      <c r="E80" s="14" t="s">
        <v>54</v>
      </c>
      <c r="F80" s="15">
        <v>41434</v>
      </c>
      <c r="G80" s="15"/>
      <c r="H80" s="14" t="s">
        <v>278</v>
      </c>
    </row>
    <row r="81" spans="1:8" x14ac:dyDescent="0.3">
      <c r="A81" s="14">
        <v>167097</v>
      </c>
      <c r="B81" s="14" t="s">
        <v>481</v>
      </c>
      <c r="C81" s="14" t="s">
        <v>212</v>
      </c>
      <c r="D81" s="14" t="s">
        <v>217</v>
      </c>
      <c r="E81" s="14" t="s">
        <v>58</v>
      </c>
      <c r="F81" s="15">
        <v>42063</v>
      </c>
      <c r="G81" s="15"/>
      <c r="H81" s="14" t="s">
        <v>289</v>
      </c>
    </row>
    <row r="82" spans="1:8" x14ac:dyDescent="0.3">
      <c r="A82" s="14">
        <v>163574</v>
      </c>
      <c r="B82" s="14" t="s">
        <v>48</v>
      </c>
      <c r="C82" s="14" t="s">
        <v>49</v>
      </c>
      <c r="D82" s="14" t="s">
        <v>26</v>
      </c>
      <c r="E82" s="14" t="s">
        <v>76</v>
      </c>
      <c r="F82" s="15">
        <v>40155</v>
      </c>
      <c r="G82" s="15"/>
      <c r="H82" s="14" t="s">
        <v>312</v>
      </c>
    </row>
    <row r="83" spans="1:8" x14ac:dyDescent="0.3">
      <c r="A83" s="14">
        <v>161419</v>
      </c>
      <c r="B83" s="14" t="s">
        <v>24</v>
      </c>
      <c r="C83" s="14" t="s">
        <v>25</v>
      </c>
      <c r="D83" s="14" t="s">
        <v>26</v>
      </c>
      <c r="E83" s="14" t="s">
        <v>134</v>
      </c>
      <c r="F83" s="15">
        <v>39752</v>
      </c>
      <c r="G83" s="15"/>
      <c r="H83" s="14" t="s">
        <v>342</v>
      </c>
    </row>
    <row r="84" spans="1:8" x14ac:dyDescent="0.3">
      <c r="A84" s="14">
        <v>169774</v>
      </c>
      <c r="B84" s="14" t="s">
        <v>150</v>
      </c>
      <c r="C84" s="14" t="s">
        <v>151</v>
      </c>
      <c r="D84" s="14" t="s">
        <v>152</v>
      </c>
      <c r="E84" s="14" t="s">
        <v>91</v>
      </c>
      <c r="F84" s="15">
        <v>41707</v>
      </c>
      <c r="G84" s="15"/>
      <c r="H84" s="14" t="s">
        <v>283</v>
      </c>
    </row>
    <row r="85" spans="1:8" x14ac:dyDescent="0.3">
      <c r="A85" s="14">
        <v>532605</v>
      </c>
      <c r="B85" s="14" t="s">
        <v>249</v>
      </c>
      <c r="C85" s="14" t="s">
        <v>104</v>
      </c>
      <c r="D85" s="14" t="s">
        <v>251</v>
      </c>
      <c r="E85" s="14" t="s">
        <v>36</v>
      </c>
      <c r="F85" s="15">
        <v>40820</v>
      </c>
      <c r="G85" s="15"/>
      <c r="H85" s="14" t="s">
        <v>304</v>
      </c>
    </row>
    <row r="86" spans="1:8" x14ac:dyDescent="0.3">
      <c r="A86" s="14">
        <v>532460</v>
      </c>
      <c r="B86" s="14" t="s">
        <v>249</v>
      </c>
      <c r="C86" s="14" t="s">
        <v>250</v>
      </c>
      <c r="D86" s="14" t="s">
        <v>251</v>
      </c>
      <c r="E86" s="14" t="s">
        <v>44</v>
      </c>
      <c r="F86" s="15">
        <v>41726</v>
      </c>
      <c r="G86" s="15"/>
      <c r="H86" s="14" t="s">
        <v>283</v>
      </c>
    </row>
    <row r="87" spans="1:8" x14ac:dyDescent="0.3">
      <c r="A87" s="14">
        <v>166576</v>
      </c>
      <c r="B87" s="14" t="s">
        <v>99</v>
      </c>
      <c r="C87" s="14" t="s">
        <v>100</v>
      </c>
      <c r="D87" s="14" t="s">
        <v>35</v>
      </c>
      <c r="E87" s="14" t="s">
        <v>134</v>
      </c>
      <c r="F87" s="15">
        <v>40764</v>
      </c>
      <c r="G87" s="15"/>
      <c r="H87" s="14" t="s">
        <v>304</v>
      </c>
    </row>
    <row r="88" spans="1:8" x14ac:dyDescent="0.3">
      <c r="A88" s="14">
        <v>167470</v>
      </c>
      <c r="B88" s="14" t="s">
        <v>168</v>
      </c>
      <c r="C88" s="14" t="s">
        <v>169</v>
      </c>
      <c r="D88" s="14" t="s">
        <v>170</v>
      </c>
      <c r="E88" s="14" t="s">
        <v>44</v>
      </c>
      <c r="F88" s="15">
        <v>40984</v>
      </c>
      <c r="G88" s="15"/>
      <c r="H88" s="14" t="s">
        <v>291</v>
      </c>
    </row>
    <row r="89" spans="1:8" x14ac:dyDescent="0.3">
      <c r="A89" s="14">
        <v>168200</v>
      </c>
      <c r="B89" s="14" t="s">
        <v>482</v>
      </c>
      <c r="C89" s="14" t="s">
        <v>483</v>
      </c>
      <c r="D89" s="14" t="s">
        <v>60</v>
      </c>
      <c r="E89" s="14" t="s">
        <v>61</v>
      </c>
      <c r="F89" s="15">
        <v>41529</v>
      </c>
      <c r="G89" s="15"/>
      <c r="H89" s="14" t="s">
        <v>278</v>
      </c>
    </row>
    <row r="90" spans="1:8" x14ac:dyDescent="0.3">
      <c r="A90" s="14">
        <v>170617</v>
      </c>
      <c r="B90" s="14" t="s">
        <v>59</v>
      </c>
      <c r="C90" s="14" t="s">
        <v>45</v>
      </c>
      <c r="D90" s="14" t="s">
        <v>60</v>
      </c>
      <c r="E90" s="14" t="s">
        <v>44</v>
      </c>
      <c r="F90" s="15">
        <v>41779</v>
      </c>
      <c r="G90" s="15"/>
      <c r="H90" s="14" t="s">
        <v>283</v>
      </c>
    </row>
    <row r="91" spans="1:8" x14ac:dyDescent="0.3">
      <c r="A91" s="14">
        <v>530441</v>
      </c>
      <c r="B91" s="14" t="s">
        <v>255</v>
      </c>
      <c r="C91" s="14" t="s">
        <v>256</v>
      </c>
      <c r="D91" s="14" t="s">
        <v>33</v>
      </c>
      <c r="E91" s="14" t="s">
        <v>54</v>
      </c>
      <c r="F91" s="15">
        <v>41056</v>
      </c>
      <c r="G91" s="15"/>
      <c r="H91" s="14" t="s">
        <v>291</v>
      </c>
    </row>
    <row r="92" spans="1:8" x14ac:dyDescent="0.3">
      <c r="A92" s="14">
        <v>146611</v>
      </c>
      <c r="B92" s="14" t="s">
        <v>254</v>
      </c>
      <c r="C92" s="14" t="s">
        <v>49</v>
      </c>
      <c r="D92" s="14" t="s">
        <v>179</v>
      </c>
      <c r="E92" s="14" t="s">
        <v>69</v>
      </c>
      <c r="F92" s="15">
        <v>39484</v>
      </c>
      <c r="G92" s="15"/>
      <c r="H92" s="14" t="s">
        <v>342</v>
      </c>
    </row>
    <row r="93" spans="1:8" x14ac:dyDescent="0.3">
      <c r="A93" s="14">
        <v>169252</v>
      </c>
      <c r="B93" s="14" t="s">
        <v>209</v>
      </c>
      <c r="C93" s="14" t="s">
        <v>149</v>
      </c>
      <c r="D93" s="14" t="s">
        <v>39</v>
      </c>
      <c r="E93" s="14" t="s">
        <v>82</v>
      </c>
      <c r="F93" s="15">
        <v>41345</v>
      </c>
      <c r="G93" s="15"/>
      <c r="H93" s="14" t="s">
        <v>278</v>
      </c>
    </row>
    <row r="94" spans="1:8" x14ac:dyDescent="0.3">
      <c r="A94" s="14">
        <v>172257</v>
      </c>
      <c r="B94" s="14" t="s">
        <v>484</v>
      </c>
      <c r="C94" s="14" t="s">
        <v>262</v>
      </c>
      <c r="D94" s="14" t="s">
        <v>39</v>
      </c>
      <c r="E94" s="14" t="s">
        <v>82</v>
      </c>
      <c r="F94" s="15">
        <v>41337</v>
      </c>
      <c r="G94" s="15"/>
      <c r="H94" s="14" t="s">
        <v>278</v>
      </c>
    </row>
    <row r="95" spans="1:8" x14ac:dyDescent="0.3">
      <c r="A95" s="14">
        <v>160647</v>
      </c>
      <c r="B95" s="14" t="s">
        <v>200</v>
      </c>
      <c r="C95" s="14" t="s">
        <v>70</v>
      </c>
      <c r="D95" s="14" t="s">
        <v>26</v>
      </c>
      <c r="E95" s="14" t="s">
        <v>76</v>
      </c>
      <c r="F95" s="15">
        <v>40738</v>
      </c>
      <c r="G95" s="15"/>
      <c r="H95" s="14" t="s">
        <v>304</v>
      </c>
    </row>
    <row r="96" spans="1:8" x14ac:dyDescent="0.3">
      <c r="A96" s="14">
        <v>158190</v>
      </c>
      <c r="B96" s="14" t="s">
        <v>485</v>
      </c>
      <c r="C96" s="14" t="s">
        <v>486</v>
      </c>
      <c r="D96" s="14" t="s">
        <v>26</v>
      </c>
      <c r="E96" s="14" t="s">
        <v>76</v>
      </c>
      <c r="F96" s="15">
        <v>40478</v>
      </c>
      <c r="G96" s="15"/>
      <c r="H96" s="14" t="s">
        <v>281</v>
      </c>
    </row>
    <row r="97" spans="1:8" x14ac:dyDescent="0.3">
      <c r="A97" s="14">
        <v>166915</v>
      </c>
      <c r="B97" s="14" t="s">
        <v>244</v>
      </c>
      <c r="C97" s="14" t="s">
        <v>245</v>
      </c>
      <c r="D97" s="14" t="s">
        <v>60</v>
      </c>
      <c r="E97" s="14" t="s">
        <v>161</v>
      </c>
      <c r="F97" s="15">
        <v>40932</v>
      </c>
      <c r="G97" s="15"/>
      <c r="H97" s="14" t="s">
        <v>291</v>
      </c>
    </row>
    <row r="98" spans="1:8" x14ac:dyDescent="0.3">
      <c r="A98" s="14">
        <v>168088</v>
      </c>
      <c r="B98" s="14" t="s">
        <v>487</v>
      </c>
      <c r="C98" s="14" t="s">
        <v>488</v>
      </c>
      <c r="D98" s="14" t="s">
        <v>192</v>
      </c>
      <c r="E98" s="14" t="s">
        <v>161</v>
      </c>
      <c r="F98" s="15">
        <v>41228</v>
      </c>
      <c r="G98" s="15"/>
      <c r="H98" s="14" t="s">
        <v>291</v>
      </c>
    </row>
    <row r="99" spans="1:8" x14ac:dyDescent="0.3">
      <c r="A99" s="14">
        <v>163553</v>
      </c>
      <c r="B99" s="14" t="s">
        <v>214</v>
      </c>
      <c r="C99" s="14" t="s">
        <v>215</v>
      </c>
      <c r="D99" s="14" t="s">
        <v>26</v>
      </c>
      <c r="E99" s="14" t="s">
        <v>69</v>
      </c>
      <c r="F99" s="15">
        <v>39713</v>
      </c>
      <c r="G99" s="15"/>
      <c r="H99" s="14" t="s">
        <v>342</v>
      </c>
    </row>
    <row r="100" spans="1:8" x14ac:dyDescent="0.3">
      <c r="A100" s="14">
        <v>162061</v>
      </c>
      <c r="B100" s="14" t="s">
        <v>120</v>
      </c>
      <c r="C100" s="14" t="s">
        <v>121</v>
      </c>
      <c r="D100" s="14" t="s">
        <v>105</v>
      </c>
      <c r="E100" s="14" t="s">
        <v>41</v>
      </c>
      <c r="F100" s="15">
        <v>40936</v>
      </c>
      <c r="G100" s="15"/>
      <c r="H100" s="14" t="s">
        <v>291</v>
      </c>
    </row>
    <row r="101" spans="1:8" x14ac:dyDescent="0.3">
      <c r="A101" s="14">
        <v>162060</v>
      </c>
      <c r="B101" s="14" t="s">
        <v>120</v>
      </c>
      <c r="C101" s="14" t="s">
        <v>49</v>
      </c>
      <c r="D101" s="14" t="s">
        <v>105</v>
      </c>
      <c r="E101" s="14" t="s">
        <v>134</v>
      </c>
      <c r="F101" s="15">
        <v>40936</v>
      </c>
      <c r="G101" s="15"/>
      <c r="H101" s="14" t="s">
        <v>291</v>
      </c>
    </row>
    <row r="102" spans="1:8" x14ac:dyDescent="0.3">
      <c r="A102" s="14">
        <v>157487</v>
      </c>
      <c r="B102" s="14" t="s">
        <v>171</v>
      </c>
      <c r="C102" s="14" t="s">
        <v>49</v>
      </c>
      <c r="D102" s="14" t="s">
        <v>172</v>
      </c>
      <c r="E102" s="14" t="s">
        <v>134</v>
      </c>
      <c r="F102" s="15">
        <v>40297</v>
      </c>
      <c r="G102" s="15"/>
      <c r="H102" s="14" t="s">
        <v>281</v>
      </c>
    </row>
    <row r="103" spans="1:8" x14ac:dyDescent="0.3">
      <c r="A103" s="14">
        <v>169095</v>
      </c>
      <c r="B103" s="14" t="s">
        <v>97</v>
      </c>
      <c r="C103" s="14" t="s">
        <v>98</v>
      </c>
      <c r="D103" s="14" t="s">
        <v>23</v>
      </c>
      <c r="E103" s="14" t="s">
        <v>61</v>
      </c>
      <c r="F103" s="15">
        <v>41765</v>
      </c>
      <c r="G103" s="15"/>
      <c r="H103" s="14" t="s">
        <v>283</v>
      </c>
    </row>
    <row r="104" spans="1:8" x14ac:dyDescent="0.3">
      <c r="A104" s="14">
        <v>169057</v>
      </c>
      <c r="B104" s="14" t="s">
        <v>95</v>
      </c>
      <c r="C104" s="14" t="s">
        <v>96</v>
      </c>
      <c r="D104" s="14" t="s">
        <v>23</v>
      </c>
      <c r="E104" s="14" t="s">
        <v>82</v>
      </c>
      <c r="F104" s="15">
        <v>41718</v>
      </c>
      <c r="G104" s="15"/>
      <c r="H104" s="14" t="s">
        <v>283</v>
      </c>
    </row>
    <row r="105" spans="1:8" x14ac:dyDescent="0.3">
      <c r="A105" s="14">
        <v>163018</v>
      </c>
      <c r="B105" s="14" t="s">
        <v>85</v>
      </c>
      <c r="C105" s="14" t="s">
        <v>70</v>
      </c>
      <c r="D105" s="14" t="s">
        <v>23</v>
      </c>
      <c r="E105" s="14" t="s">
        <v>76</v>
      </c>
      <c r="F105" s="15">
        <v>40783</v>
      </c>
      <c r="G105" s="15"/>
      <c r="H105" s="14" t="s">
        <v>304</v>
      </c>
    </row>
    <row r="106" spans="1:8" x14ac:dyDescent="0.3">
      <c r="A106" s="14">
        <v>160270</v>
      </c>
      <c r="B106" s="14" t="s">
        <v>489</v>
      </c>
      <c r="C106" s="14" t="s">
        <v>114</v>
      </c>
      <c r="D106" s="14" t="s">
        <v>23</v>
      </c>
      <c r="E106" s="14" t="s">
        <v>76</v>
      </c>
      <c r="F106" s="15">
        <v>40290</v>
      </c>
      <c r="G106" s="15"/>
      <c r="H106" s="14" t="s">
        <v>281</v>
      </c>
    </row>
    <row r="107" spans="1:8" x14ac:dyDescent="0.3">
      <c r="A107" s="14">
        <v>164007</v>
      </c>
      <c r="B107" s="14" t="s">
        <v>21</v>
      </c>
      <c r="C107" s="14" t="s">
        <v>22</v>
      </c>
      <c r="D107" s="14" t="s">
        <v>23</v>
      </c>
      <c r="E107" s="14" t="s">
        <v>76</v>
      </c>
      <c r="F107" s="15">
        <v>39709</v>
      </c>
      <c r="G107" s="15"/>
      <c r="H107" s="14" t="s">
        <v>342</v>
      </c>
    </row>
    <row r="108" spans="1:8" x14ac:dyDescent="0.3">
      <c r="A108" s="14">
        <v>165258</v>
      </c>
      <c r="B108" s="14" t="s">
        <v>490</v>
      </c>
      <c r="C108" s="14" t="s">
        <v>121</v>
      </c>
      <c r="D108" s="14" t="s">
        <v>23</v>
      </c>
      <c r="E108" s="14" t="s">
        <v>76</v>
      </c>
      <c r="F108" s="15">
        <v>40071</v>
      </c>
      <c r="G108" s="15"/>
      <c r="H108" s="14" t="s">
        <v>312</v>
      </c>
    </row>
    <row r="109" spans="1:8" x14ac:dyDescent="0.3">
      <c r="A109" s="14">
        <v>166279</v>
      </c>
      <c r="B109" s="14" t="s">
        <v>814</v>
      </c>
      <c r="C109" s="14" t="s">
        <v>491</v>
      </c>
      <c r="D109" s="14" t="s">
        <v>23</v>
      </c>
      <c r="E109" s="14" t="s">
        <v>58</v>
      </c>
      <c r="F109" s="15">
        <v>41225</v>
      </c>
      <c r="G109" s="15"/>
      <c r="H109" s="14" t="s">
        <v>291</v>
      </c>
    </row>
    <row r="110" spans="1:8" x14ac:dyDescent="0.3">
      <c r="A110" s="14">
        <v>156772</v>
      </c>
      <c r="B110" s="14" t="s">
        <v>193</v>
      </c>
      <c r="C110" s="14" t="s">
        <v>45</v>
      </c>
      <c r="D110" s="14" t="s">
        <v>194</v>
      </c>
      <c r="E110" s="14" t="s">
        <v>211</v>
      </c>
      <c r="F110" s="15">
        <v>39910</v>
      </c>
      <c r="G110" s="15"/>
      <c r="H110" s="14" t="s">
        <v>312</v>
      </c>
    </row>
    <row r="111" spans="1:8" x14ac:dyDescent="0.3">
      <c r="A111" s="14">
        <v>149333</v>
      </c>
      <c r="B111" s="14" t="s">
        <v>173</v>
      </c>
      <c r="C111" s="14" t="s">
        <v>210</v>
      </c>
      <c r="D111" s="14" t="s">
        <v>68</v>
      </c>
      <c r="E111" s="14" t="s">
        <v>211</v>
      </c>
      <c r="F111" s="15">
        <v>39461</v>
      </c>
      <c r="G111" s="15"/>
      <c r="H111" s="14" t="s">
        <v>342</v>
      </c>
    </row>
    <row r="112" spans="1:8" x14ac:dyDescent="0.3">
      <c r="A112" s="14">
        <v>166814</v>
      </c>
      <c r="B112" s="14" t="s">
        <v>492</v>
      </c>
      <c r="C112" s="14" t="s">
        <v>81</v>
      </c>
      <c r="D112" s="14" t="s">
        <v>23</v>
      </c>
      <c r="E112" s="14" t="s">
        <v>76</v>
      </c>
      <c r="F112" s="15">
        <v>39646</v>
      </c>
      <c r="G112" s="15"/>
      <c r="H112" s="14" t="s">
        <v>342</v>
      </c>
    </row>
    <row r="113" spans="1:8" x14ac:dyDescent="0.3">
      <c r="A113" s="14">
        <v>156710</v>
      </c>
      <c r="B113" s="14" t="s">
        <v>101</v>
      </c>
      <c r="C113" s="14" t="s">
        <v>102</v>
      </c>
      <c r="D113" s="14" t="s">
        <v>23</v>
      </c>
      <c r="E113" s="14" t="s">
        <v>76</v>
      </c>
      <c r="F113" s="15">
        <v>39939</v>
      </c>
      <c r="G113" s="15"/>
      <c r="H113" s="14" t="s">
        <v>312</v>
      </c>
    </row>
    <row r="114" spans="1:8" x14ac:dyDescent="0.3">
      <c r="A114" s="14">
        <v>165496</v>
      </c>
      <c r="B114" s="14" t="s">
        <v>94</v>
      </c>
      <c r="C114" s="14" t="s">
        <v>38</v>
      </c>
      <c r="D114" s="14" t="s">
        <v>29</v>
      </c>
      <c r="E114" s="14" t="s">
        <v>41</v>
      </c>
      <c r="F114" s="15">
        <v>41574</v>
      </c>
      <c r="G114" s="15"/>
      <c r="H114" s="14" t="s">
        <v>278</v>
      </c>
    </row>
    <row r="115" spans="1:8" x14ac:dyDescent="0.3">
      <c r="A115" s="14">
        <v>161746</v>
      </c>
      <c r="B115" s="14" t="s">
        <v>112</v>
      </c>
      <c r="C115" s="14" t="s">
        <v>113</v>
      </c>
      <c r="D115" s="14" t="s">
        <v>19</v>
      </c>
      <c r="E115" s="14" t="s">
        <v>134</v>
      </c>
      <c r="F115" s="15">
        <v>41192</v>
      </c>
      <c r="G115" s="15"/>
      <c r="H115" s="14" t="s">
        <v>291</v>
      </c>
    </row>
    <row r="116" spans="1:8" x14ac:dyDescent="0.3">
      <c r="A116" s="14">
        <v>159001</v>
      </c>
      <c r="B116" s="14" t="s">
        <v>268</v>
      </c>
      <c r="C116" s="14" t="s">
        <v>270</v>
      </c>
      <c r="D116" s="14" t="s">
        <v>269</v>
      </c>
      <c r="E116" s="14" t="s">
        <v>20</v>
      </c>
      <c r="F116" s="15">
        <v>41156</v>
      </c>
      <c r="G116" s="15"/>
      <c r="H116" s="14" t="s">
        <v>291</v>
      </c>
    </row>
    <row r="117" spans="1:8" x14ac:dyDescent="0.3">
      <c r="A117" s="14">
        <v>156096</v>
      </c>
      <c r="B117" s="14" t="s">
        <v>268</v>
      </c>
      <c r="C117" s="14" t="s">
        <v>248</v>
      </c>
      <c r="D117" s="14" t="s">
        <v>269</v>
      </c>
      <c r="E117" s="14" t="s">
        <v>134</v>
      </c>
      <c r="F117" s="15">
        <v>40182</v>
      </c>
      <c r="G117" s="15"/>
      <c r="H117" s="14" t="s">
        <v>281</v>
      </c>
    </row>
    <row r="118" spans="1:8" x14ac:dyDescent="0.3">
      <c r="A118" s="14">
        <v>166617</v>
      </c>
      <c r="B118" s="14" t="s">
        <v>145</v>
      </c>
      <c r="C118" s="14" t="s">
        <v>143</v>
      </c>
      <c r="D118" s="14" t="s">
        <v>29</v>
      </c>
      <c r="E118" s="14" t="s">
        <v>76</v>
      </c>
      <c r="F118" s="15">
        <v>41042</v>
      </c>
      <c r="G118" s="15"/>
      <c r="H118" s="14" t="s">
        <v>291</v>
      </c>
    </row>
    <row r="119" spans="1:8" x14ac:dyDescent="0.3">
      <c r="A119" s="14">
        <v>166618</v>
      </c>
      <c r="B119" s="14" t="s">
        <v>145</v>
      </c>
      <c r="C119" s="14" t="s">
        <v>25</v>
      </c>
      <c r="D119" s="14" t="s">
        <v>29</v>
      </c>
      <c r="E119" s="14" t="s">
        <v>91</v>
      </c>
      <c r="F119" s="15">
        <v>41796</v>
      </c>
      <c r="G119" s="15"/>
      <c r="H119" s="14" t="s">
        <v>283</v>
      </c>
    </row>
    <row r="120" spans="1:8" x14ac:dyDescent="0.3">
      <c r="A120" s="14">
        <v>154593</v>
      </c>
      <c r="B120" s="14" t="s">
        <v>182</v>
      </c>
      <c r="C120" s="14" t="s">
        <v>183</v>
      </c>
      <c r="D120" s="14" t="s">
        <v>184</v>
      </c>
      <c r="E120" s="14" t="s">
        <v>69</v>
      </c>
      <c r="F120" s="15">
        <v>39863</v>
      </c>
      <c r="G120" s="15"/>
      <c r="H120" s="14" t="s">
        <v>312</v>
      </c>
    </row>
    <row r="121" spans="1:8" x14ac:dyDescent="0.3">
      <c r="A121" s="14">
        <v>167226</v>
      </c>
      <c r="B121" s="14" t="s">
        <v>455</v>
      </c>
      <c r="C121" s="14" t="s">
        <v>270</v>
      </c>
      <c r="D121" s="14" t="s">
        <v>453</v>
      </c>
      <c r="E121" s="14" t="s">
        <v>44</v>
      </c>
      <c r="F121" s="15">
        <v>42119</v>
      </c>
      <c r="G121" s="15"/>
      <c r="H121" s="14" t="s">
        <v>289</v>
      </c>
    </row>
    <row r="122" spans="1:8" x14ac:dyDescent="0.3">
      <c r="A122" s="14">
        <v>167572</v>
      </c>
      <c r="B122" s="14" t="s">
        <v>226</v>
      </c>
      <c r="C122" s="14" t="s">
        <v>227</v>
      </c>
      <c r="D122" s="14" t="s">
        <v>228</v>
      </c>
      <c r="E122" s="14" t="s">
        <v>82</v>
      </c>
      <c r="F122" s="15">
        <v>42426</v>
      </c>
      <c r="G122" s="15"/>
      <c r="H122" s="14" t="s">
        <v>294</v>
      </c>
    </row>
    <row r="123" spans="1:8" x14ac:dyDescent="0.3">
      <c r="A123" s="14">
        <v>159583</v>
      </c>
      <c r="B123" s="14" t="s">
        <v>218</v>
      </c>
      <c r="C123" s="14" t="s">
        <v>219</v>
      </c>
      <c r="D123" s="14" t="s">
        <v>269</v>
      </c>
      <c r="E123" s="14" t="s">
        <v>134</v>
      </c>
      <c r="F123" s="15">
        <v>41252</v>
      </c>
      <c r="G123" s="15"/>
      <c r="H123" s="14" t="s">
        <v>291</v>
      </c>
    </row>
    <row r="124" spans="1:8" x14ac:dyDescent="0.3">
      <c r="A124" s="14">
        <v>168773</v>
      </c>
      <c r="B124" s="14" t="s">
        <v>125</v>
      </c>
      <c r="C124" s="14" t="s">
        <v>47</v>
      </c>
      <c r="D124" s="14" t="s">
        <v>29</v>
      </c>
      <c r="E124" s="14" t="s">
        <v>134</v>
      </c>
      <c r="F124" s="15">
        <v>41285</v>
      </c>
      <c r="G124" s="15"/>
      <c r="H124" s="14" t="s">
        <v>278</v>
      </c>
    </row>
    <row r="125" spans="1:8" x14ac:dyDescent="0.3">
      <c r="A125" s="14">
        <v>173035</v>
      </c>
      <c r="B125" s="14" t="s">
        <v>493</v>
      </c>
      <c r="C125" s="14" t="s">
        <v>220</v>
      </c>
      <c r="D125" s="14" t="s">
        <v>494</v>
      </c>
      <c r="E125" s="14" t="s">
        <v>27</v>
      </c>
      <c r="F125" s="15">
        <v>42583</v>
      </c>
      <c r="G125" s="15"/>
      <c r="H125" s="14" t="s">
        <v>294</v>
      </c>
    </row>
    <row r="126" spans="1:8" x14ac:dyDescent="0.3">
      <c r="A126" s="14">
        <v>529740</v>
      </c>
      <c r="B126" s="14" t="s">
        <v>451</v>
      </c>
      <c r="C126" s="14" t="s">
        <v>452</v>
      </c>
      <c r="D126" s="14" t="s">
        <v>251</v>
      </c>
      <c r="E126" s="14" t="s">
        <v>134</v>
      </c>
      <c r="F126" s="15">
        <v>40269</v>
      </c>
      <c r="G126" s="15"/>
      <c r="H126" s="14" t="s">
        <v>281</v>
      </c>
    </row>
    <row r="127" spans="1:8" x14ac:dyDescent="0.3">
      <c r="A127" s="14">
        <v>162682</v>
      </c>
      <c r="B127" s="14" t="s">
        <v>132</v>
      </c>
      <c r="C127" s="14" t="s">
        <v>133</v>
      </c>
      <c r="D127" s="14" t="s">
        <v>29</v>
      </c>
      <c r="E127" s="14" t="s">
        <v>69</v>
      </c>
      <c r="F127" s="15">
        <v>39695</v>
      </c>
      <c r="G127" s="15"/>
      <c r="H127" s="14" t="s">
        <v>342</v>
      </c>
    </row>
    <row r="128" spans="1:8" x14ac:dyDescent="0.3">
      <c r="A128" s="14">
        <v>530722</v>
      </c>
      <c r="B128" s="14" t="s">
        <v>158</v>
      </c>
      <c r="C128" s="14" t="s">
        <v>159</v>
      </c>
      <c r="D128" s="14" t="s">
        <v>160</v>
      </c>
      <c r="E128" s="14" t="s">
        <v>41</v>
      </c>
      <c r="F128" s="15">
        <v>42019</v>
      </c>
      <c r="G128" s="15"/>
      <c r="H128" s="14" t="s">
        <v>289</v>
      </c>
    </row>
    <row r="129" spans="1:8" x14ac:dyDescent="0.3">
      <c r="A129" s="14">
        <v>172796</v>
      </c>
      <c r="B129" s="14" t="s">
        <v>461</v>
      </c>
      <c r="C129" s="14" t="s">
        <v>51</v>
      </c>
      <c r="D129" s="14" t="s">
        <v>57</v>
      </c>
      <c r="E129" s="14" t="s">
        <v>82</v>
      </c>
      <c r="F129" s="15">
        <v>41366</v>
      </c>
      <c r="G129" s="15"/>
      <c r="H129" s="14" t="s">
        <v>278</v>
      </c>
    </row>
    <row r="130" spans="1:8" x14ac:dyDescent="0.3">
      <c r="A130" s="14">
        <v>168719</v>
      </c>
      <c r="B130" s="14" t="s">
        <v>495</v>
      </c>
      <c r="C130" s="14" t="s">
        <v>496</v>
      </c>
      <c r="D130" s="14" t="s">
        <v>57</v>
      </c>
      <c r="E130" s="14" t="s">
        <v>54</v>
      </c>
      <c r="F130" s="15">
        <v>41603</v>
      </c>
      <c r="G130" s="15"/>
      <c r="H130" s="14" t="s">
        <v>278</v>
      </c>
    </row>
    <row r="131" spans="1:8" x14ac:dyDescent="0.3">
      <c r="A131" s="14">
        <v>172567</v>
      </c>
      <c r="B131" s="14" t="s">
        <v>236</v>
      </c>
      <c r="C131" s="14" t="s">
        <v>51</v>
      </c>
      <c r="D131" s="14" t="s">
        <v>43</v>
      </c>
      <c r="E131" s="14" t="s">
        <v>61</v>
      </c>
      <c r="F131" s="15">
        <v>41663</v>
      </c>
      <c r="G131" s="15"/>
      <c r="H131" s="14" t="s">
        <v>283</v>
      </c>
    </row>
    <row r="132" spans="1:8" x14ac:dyDescent="0.3">
      <c r="A132" s="14">
        <v>172659</v>
      </c>
      <c r="B132" s="14" t="s">
        <v>238</v>
      </c>
      <c r="C132" s="14" t="s">
        <v>239</v>
      </c>
      <c r="D132" s="14" t="s">
        <v>43</v>
      </c>
      <c r="E132" s="14" t="s">
        <v>58</v>
      </c>
      <c r="F132" s="15">
        <v>42120</v>
      </c>
      <c r="G132" s="15"/>
      <c r="H132" s="14" t="s">
        <v>289</v>
      </c>
    </row>
    <row r="133" spans="1:8" x14ac:dyDescent="0.3">
      <c r="A133" s="14">
        <v>168237</v>
      </c>
      <c r="B133" s="14" t="s">
        <v>52</v>
      </c>
      <c r="C133" s="14" t="s">
        <v>53</v>
      </c>
      <c r="D133" s="14" t="s">
        <v>29</v>
      </c>
      <c r="E133" s="14" t="s">
        <v>42</v>
      </c>
      <c r="F133" s="15">
        <v>41176</v>
      </c>
      <c r="G133" s="15"/>
      <c r="H133" s="14" t="s">
        <v>291</v>
      </c>
    </row>
    <row r="134" spans="1:8" x14ac:dyDescent="0.3">
      <c r="A134" s="14">
        <v>160096</v>
      </c>
      <c r="B134" s="14" t="s">
        <v>50</v>
      </c>
      <c r="C134" s="14" t="s">
        <v>51</v>
      </c>
      <c r="D134" s="14" t="s">
        <v>29</v>
      </c>
      <c r="E134" s="14" t="s">
        <v>76</v>
      </c>
      <c r="F134" s="15">
        <v>40129</v>
      </c>
      <c r="G134" s="15"/>
      <c r="H134" s="14" t="s">
        <v>312</v>
      </c>
    </row>
    <row r="135" spans="1:8" x14ac:dyDescent="0.3">
      <c r="A135" s="14">
        <v>174642</v>
      </c>
      <c r="B135" s="14" t="s">
        <v>497</v>
      </c>
      <c r="C135" s="14" t="s">
        <v>75</v>
      </c>
      <c r="D135" s="14" t="s">
        <v>293</v>
      </c>
      <c r="E135" s="14" t="s">
        <v>27</v>
      </c>
      <c r="F135" s="15">
        <v>42737</v>
      </c>
      <c r="G135" s="15"/>
      <c r="H135" s="14" t="s">
        <v>285</v>
      </c>
    </row>
    <row r="136" spans="1:8" x14ac:dyDescent="0.3">
      <c r="A136" s="14">
        <v>170455</v>
      </c>
      <c r="B136" s="14" t="s">
        <v>229</v>
      </c>
      <c r="C136" s="14" t="s">
        <v>231</v>
      </c>
      <c r="D136" s="14" t="s">
        <v>29</v>
      </c>
      <c r="E136" s="14" t="s">
        <v>82</v>
      </c>
      <c r="F136" s="15">
        <v>42411</v>
      </c>
      <c r="G136" s="15"/>
      <c r="H136" s="14" t="s">
        <v>294</v>
      </c>
    </row>
    <row r="137" spans="1:8" x14ac:dyDescent="0.3">
      <c r="A137" s="14">
        <v>170456</v>
      </c>
      <c r="B137" s="14" t="s">
        <v>229</v>
      </c>
      <c r="C137" s="14" t="s">
        <v>230</v>
      </c>
      <c r="D137" s="14" t="s">
        <v>29</v>
      </c>
      <c r="E137" s="14" t="s">
        <v>82</v>
      </c>
      <c r="F137" s="15">
        <v>42411</v>
      </c>
      <c r="G137" s="15"/>
      <c r="H137" s="14" t="s">
        <v>294</v>
      </c>
    </row>
    <row r="138" spans="1:8" x14ac:dyDescent="0.3">
      <c r="A138" s="14">
        <v>170697</v>
      </c>
      <c r="B138" s="14" t="s">
        <v>185</v>
      </c>
      <c r="C138" s="14" t="s">
        <v>186</v>
      </c>
      <c r="D138" s="14" t="s">
        <v>29</v>
      </c>
      <c r="E138" s="14" t="s">
        <v>82</v>
      </c>
      <c r="F138" s="15">
        <v>41345</v>
      </c>
      <c r="G138" s="15"/>
      <c r="H138" s="14" t="s">
        <v>278</v>
      </c>
    </row>
    <row r="139" spans="1:8" x14ac:dyDescent="0.3">
      <c r="A139" s="14">
        <v>164656</v>
      </c>
      <c r="B139" s="14" t="s">
        <v>195</v>
      </c>
      <c r="C139" s="14" t="s">
        <v>45</v>
      </c>
      <c r="D139" s="14" t="s">
        <v>29</v>
      </c>
      <c r="E139" s="14" t="s">
        <v>58</v>
      </c>
      <c r="F139" s="15">
        <v>41370</v>
      </c>
      <c r="G139" s="15"/>
      <c r="H139" s="14" t="s">
        <v>278</v>
      </c>
    </row>
    <row r="140" spans="1:8" x14ac:dyDescent="0.3">
      <c r="A140" s="14">
        <v>165341</v>
      </c>
      <c r="B140" s="14" t="s">
        <v>257</v>
      </c>
      <c r="C140" s="14" t="s">
        <v>259</v>
      </c>
      <c r="D140" s="14" t="s">
        <v>29</v>
      </c>
      <c r="E140" s="14" t="s">
        <v>91</v>
      </c>
      <c r="F140" s="15">
        <v>40873</v>
      </c>
      <c r="G140" s="15"/>
      <c r="H140" s="14" t="s">
        <v>304</v>
      </c>
    </row>
    <row r="141" spans="1:8" x14ac:dyDescent="0.3">
      <c r="A141" s="14">
        <v>165342</v>
      </c>
      <c r="B141" s="14" t="s">
        <v>257</v>
      </c>
      <c r="C141" s="14" t="s">
        <v>258</v>
      </c>
      <c r="D141" s="14" t="s">
        <v>29</v>
      </c>
      <c r="E141" s="14" t="s">
        <v>42</v>
      </c>
      <c r="F141" s="15">
        <v>40873</v>
      </c>
      <c r="G141" s="15"/>
      <c r="H141" s="14" t="s">
        <v>304</v>
      </c>
    </row>
    <row r="142" spans="1:8" x14ac:dyDescent="0.3">
      <c r="A142" s="14">
        <v>166582</v>
      </c>
      <c r="B142" s="14" t="s">
        <v>146</v>
      </c>
      <c r="C142" s="14" t="s">
        <v>448</v>
      </c>
      <c r="D142" s="14" t="s">
        <v>29</v>
      </c>
      <c r="E142" s="14" t="s">
        <v>76</v>
      </c>
      <c r="F142" s="15">
        <v>40799</v>
      </c>
      <c r="G142" s="15"/>
      <c r="H142" s="14" t="s">
        <v>304</v>
      </c>
    </row>
    <row r="143" spans="1:8" x14ac:dyDescent="0.3">
      <c r="A143" s="14">
        <v>170464</v>
      </c>
      <c r="B143" s="14" t="s">
        <v>187</v>
      </c>
      <c r="C143" s="14" t="s">
        <v>188</v>
      </c>
      <c r="D143" s="14" t="s">
        <v>29</v>
      </c>
      <c r="E143" s="14" t="s">
        <v>91</v>
      </c>
      <c r="F143" s="15">
        <v>41961</v>
      </c>
      <c r="G143" s="15"/>
      <c r="H143" s="14" t="s">
        <v>283</v>
      </c>
    </row>
    <row r="144" spans="1:8" x14ac:dyDescent="0.3">
      <c r="A144" s="14">
        <v>168239</v>
      </c>
      <c r="B144" s="14" t="s">
        <v>252</v>
      </c>
      <c r="C144" s="14" t="s">
        <v>253</v>
      </c>
      <c r="D144" s="14" t="s">
        <v>29</v>
      </c>
      <c r="E144" s="14" t="s">
        <v>42</v>
      </c>
      <c r="F144" s="15">
        <v>40620</v>
      </c>
      <c r="G144" s="15"/>
      <c r="H144" s="14" t="s">
        <v>304</v>
      </c>
    </row>
    <row r="145" spans="1:8" x14ac:dyDescent="0.3">
      <c r="A145" s="14">
        <v>168287</v>
      </c>
      <c r="B145" s="14" t="s">
        <v>274</v>
      </c>
      <c r="C145" s="14" t="s">
        <v>275</v>
      </c>
      <c r="D145" s="14" t="s">
        <v>29</v>
      </c>
      <c r="E145" s="14" t="s">
        <v>161</v>
      </c>
      <c r="F145" s="15">
        <v>40733</v>
      </c>
      <c r="G145" s="15"/>
      <c r="H145" s="14" t="s">
        <v>304</v>
      </c>
    </row>
    <row r="146" spans="1:8" x14ac:dyDescent="0.3">
      <c r="A146" s="14">
        <v>167651</v>
      </c>
      <c r="B146" s="14" t="s">
        <v>165</v>
      </c>
      <c r="C146" s="14" t="s">
        <v>166</v>
      </c>
      <c r="D146" s="14" t="s">
        <v>167</v>
      </c>
      <c r="E146" s="14" t="s">
        <v>42</v>
      </c>
      <c r="F146" s="15">
        <v>42050</v>
      </c>
      <c r="G146" s="15"/>
      <c r="H146" s="14" t="s">
        <v>289</v>
      </c>
    </row>
    <row r="147" spans="1:8" x14ac:dyDescent="0.3">
      <c r="A147" s="14">
        <v>525179</v>
      </c>
      <c r="B147" s="14" t="s">
        <v>108</v>
      </c>
      <c r="C147" s="14" t="s">
        <v>109</v>
      </c>
      <c r="D147" s="14" t="s">
        <v>110</v>
      </c>
      <c r="E147" s="14" t="s">
        <v>161</v>
      </c>
      <c r="F147" s="15">
        <v>41331</v>
      </c>
      <c r="G147" s="15"/>
      <c r="H147" s="14" t="s">
        <v>278</v>
      </c>
    </row>
    <row r="148" spans="1:8" x14ac:dyDescent="0.3">
      <c r="A148" s="14">
        <v>527563</v>
      </c>
      <c r="B148" s="14" t="s">
        <v>108</v>
      </c>
      <c r="C148" s="14" t="s">
        <v>111</v>
      </c>
      <c r="D148" s="14" t="s">
        <v>110</v>
      </c>
      <c r="E148" s="14" t="s">
        <v>58</v>
      </c>
      <c r="F148" s="15">
        <v>42508</v>
      </c>
      <c r="G148" s="15"/>
      <c r="H148" s="14" t="s">
        <v>294</v>
      </c>
    </row>
    <row r="149" spans="1:8" x14ac:dyDescent="0.3">
      <c r="A149" s="14">
        <v>167965</v>
      </c>
      <c r="B149" s="14" t="s">
        <v>147</v>
      </c>
      <c r="C149" s="14" t="s">
        <v>148</v>
      </c>
      <c r="D149" s="14" t="s">
        <v>29</v>
      </c>
      <c r="E149" s="14" t="s">
        <v>54</v>
      </c>
      <c r="F149" s="15">
        <v>41626</v>
      </c>
      <c r="G149" s="15"/>
      <c r="H149" s="14" t="s">
        <v>278</v>
      </c>
    </row>
    <row r="150" spans="1:8" x14ac:dyDescent="0.3">
      <c r="A150" s="14">
        <v>529153</v>
      </c>
      <c r="B150" s="14" t="s">
        <v>129</v>
      </c>
      <c r="C150" s="14" t="s">
        <v>130</v>
      </c>
      <c r="D150" s="14" t="s">
        <v>131</v>
      </c>
      <c r="E150" s="14" t="s">
        <v>54</v>
      </c>
      <c r="F150" s="15">
        <v>41478</v>
      </c>
      <c r="G150" s="15"/>
      <c r="H150" s="14" t="s">
        <v>278</v>
      </c>
    </row>
    <row r="151" spans="1:8" x14ac:dyDescent="0.3">
      <c r="A151" s="14">
        <v>173389</v>
      </c>
      <c r="B151" s="14" t="s">
        <v>498</v>
      </c>
      <c r="C151" s="14" t="s">
        <v>499</v>
      </c>
      <c r="D151" s="14" t="s">
        <v>500</v>
      </c>
      <c r="E151" s="14" t="s">
        <v>27</v>
      </c>
      <c r="F151" s="15">
        <v>42613</v>
      </c>
      <c r="G151" s="15"/>
      <c r="H151" s="14" t="s">
        <v>294</v>
      </c>
    </row>
    <row r="152" spans="1:8" x14ac:dyDescent="0.3">
      <c r="A152" s="14">
        <v>166249</v>
      </c>
      <c r="B152" s="14" t="s">
        <v>501</v>
      </c>
      <c r="C152" s="14" t="s">
        <v>87</v>
      </c>
      <c r="D152" s="14" t="s">
        <v>35</v>
      </c>
      <c r="E152" s="14" t="s">
        <v>27</v>
      </c>
      <c r="F152" s="15">
        <v>42758</v>
      </c>
      <c r="G152" s="15"/>
      <c r="H152" s="14" t="s">
        <v>285</v>
      </c>
    </row>
    <row r="153" spans="1:8" x14ac:dyDescent="0.3">
      <c r="A153" s="14">
        <v>168387</v>
      </c>
      <c r="B153" s="14" t="s">
        <v>106</v>
      </c>
      <c r="C153" s="14" t="s">
        <v>107</v>
      </c>
      <c r="D153" s="14" t="s">
        <v>19</v>
      </c>
      <c r="E153" s="14" t="s">
        <v>44</v>
      </c>
      <c r="F153" s="15">
        <v>41887</v>
      </c>
      <c r="G153" s="15"/>
      <c r="H153" s="14" t="s">
        <v>283</v>
      </c>
    </row>
    <row r="154" spans="1:8" x14ac:dyDescent="0.3">
      <c r="A154" s="14">
        <v>523479</v>
      </c>
      <c r="B154" s="14" t="s">
        <v>162</v>
      </c>
      <c r="C154" s="14" t="s">
        <v>163</v>
      </c>
      <c r="D154" s="14" t="s">
        <v>164</v>
      </c>
      <c r="E154" s="14" t="s">
        <v>211</v>
      </c>
      <c r="F154" s="15">
        <v>39853</v>
      </c>
      <c r="G154" s="15"/>
      <c r="H154" s="14" t="s">
        <v>312</v>
      </c>
    </row>
    <row r="155" spans="1:8" x14ac:dyDescent="0.3">
      <c r="A155" s="14">
        <v>158880</v>
      </c>
      <c r="B155" s="14" t="s">
        <v>66</v>
      </c>
      <c r="C155" s="14" t="s">
        <v>67</v>
      </c>
      <c r="D155" s="14" t="s">
        <v>68</v>
      </c>
      <c r="E155" s="14" t="s">
        <v>211</v>
      </c>
      <c r="F155" s="15">
        <v>39961</v>
      </c>
      <c r="G155" s="15"/>
      <c r="H155" s="14" t="s">
        <v>312</v>
      </c>
    </row>
    <row r="156" spans="1:8" x14ac:dyDescent="0.3">
      <c r="A156" s="14">
        <v>530695</v>
      </c>
      <c r="B156" s="14" t="s">
        <v>122</v>
      </c>
      <c r="C156" s="14" t="s">
        <v>123</v>
      </c>
      <c r="D156" s="14" t="s">
        <v>124</v>
      </c>
      <c r="E156" s="14" t="s">
        <v>54</v>
      </c>
      <c r="F156" s="15">
        <v>41138</v>
      </c>
      <c r="G156" s="15"/>
      <c r="H156" s="14" t="s">
        <v>291</v>
      </c>
    </row>
    <row r="157" spans="1:8" x14ac:dyDescent="0.3">
      <c r="A157" s="14">
        <v>530887</v>
      </c>
      <c r="B157" s="14" t="s">
        <v>616</v>
      </c>
      <c r="C157" s="14" t="s">
        <v>264</v>
      </c>
      <c r="D157" s="14" t="s">
        <v>265</v>
      </c>
      <c r="E157" s="14" t="s">
        <v>61</v>
      </c>
      <c r="F157" s="15">
        <v>41383</v>
      </c>
      <c r="G157" s="15"/>
      <c r="H157" s="14" t="s">
        <v>278</v>
      </c>
    </row>
    <row r="158" spans="1:8" x14ac:dyDescent="0.3">
      <c r="A158" s="14">
        <v>166640</v>
      </c>
      <c r="B158" s="14" t="s">
        <v>216</v>
      </c>
      <c r="C158" s="14" t="s">
        <v>30</v>
      </c>
      <c r="D158" s="14" t="s">
        <v>217</v>
      </c>
      <c r="E158" s="14" t="s">
        <v>134</v>
      </c>
      <c r="F158" s="15">
        <v>40859</v>
      </c>
      <c r="G158" s="15"/>
      <c r="H158" s="14" t="s">
        <v>304</v>
      </c>
    </row>
    <row r="159" spans="1:8" x14ac:dyDescent="0.3">
      <c r="A159" s="14">
        <v>531328</v>
      </c>
      <c r="B159" s="14" t="s">
        <v>502</v>
      </c>
      <c r="C159" s="14" t="s">
        <v>503</v>
      </c>
      <c r="D159" s="14" t="s">
        <v>33</v>
      </c>
      <c r="E159" s="14" t="s">
        <v>82</v>
      </c>
      <c r="F159" s="15">
        <v>40856</v>
      </c>
      <c r="G159" s="15"/>
      <c r="H159" s="14" t="s">
        <v>304</v>
      </c>
    </row>
    <row r="160" spans="1:8" x14ac:dyDescent="0.3">
      <c r="A160" s="14">
        <v>533864</v>
      </c>
      <c r="B160" s="14" t="s">
        <v>502</v>
      </c>
      <c r="C160" s="14" t="s">
        <v>504</v>
      </c>
      <c r="D160" s="14" t="s">
        <v>33</v>
      </c>
      <c r="E160" s="14" t="s">
        <v>32</v>
      </c>
      <c r="F160" s="15">
        <v>42616</v>
      </c>
      <c r="G160" s="15"/>
      <c r="H160" s="14" t="s">
        <v>294</v>
      </c>
    </row>
    <row r="161" spans="1:8" x14ac:dyDescent="0.3">
      <c r="A161" s="14">
        <v>533531</v>
      </c>
      <c r="B161" s="14" t="s">
        <v>505</v>
      </c>
      <c r="C161" s="14" t="s">
        <v>506</v>
      </c>
      <c r="D161" s="14" t="s">
        <v>33</v>
      </c>
      <c r="E161" s="14" t="s">
        <v>58</v>
      </c>
      <c r="F161" s="15">
        <v>41635</v>
      </c>
      <c r="G161" s="15"/>
      <c r="H161" s="14" t="s">
        <v>278</v>
      </c>
    </row>
    <row r="162" spans="1:8" x14ac:dyDescent="0.3">
      <c r="A162" s="14">
        <v>529406</v>
      </c>
      <c r="B162" s="14" t="s">
        <v>223</v>
      </c>
      <c r="C162" s="14" t="s">
        <v>225</v>
      </c>
      <c r="D162" s="14" t="s">
        <v>110</v>
      </c>
      <c r="E162" s="14" t="s">
        <v>58</v>
      </c>
      <c r="F162" s="15">
        <v>41455</v>
      </c>
      <c r="G162" s="15"/>
      <c r="H162" s="14" t="s">
        <v>278</v>
      </c>
    </row>
    <row r="163" spans="1:8" x14ac:dyDescent="0.3">
      <c r="A163" s="14">
        <v>529407</v>
      </c>
      <c r="B163" s="14" t="s">
        <v>223</v>
      </c>
      <c r="C163" s="14" t="s">
        <v>224</v>
      </c>
      <c r="D163" s="14" t="s">
        <v>110</v>
      </c>
      <c r="E163" s="14" t="s">
        <v>32</v>
      </c>
      <c r="F163" s="15">
        <v>42295</v>
      </c>
      <c r="G163" s="15"/>
      <c r="H163" s="14" t="s">
        <v>289</v>
      </c>
    </row>
    <row r="164" spans="1:8" x14ac:dyDescent="0.3">
      <c r="A164" s="14">
        <v>529093</v>
      </c>
      <c r="B164" s="14" t="s">
        <v>507</v>
      </c>
      <c r="C164" s="14" t="s">
        <v>508</v>
      </c>
      <c r="D164" s="14" t="s">
        <v>160</v>
      </c>
      <c r="E164" s="14" t="s">
        <v>54</v>
      </c>
      <c r="F164" s="15">
        <v>40645</v>
      </c>
      <c r="G164" s="15"/>
      <c r="H164" s="14" t="s">
        <v>304</v>
      </c>
    </row>
    <row r="165" spans="1:8" x14ac:dyDescent="0.3">
      <c r="A165" s="14">
        <v>519428</v>
      </c>
      <c r="B165" s="14" t="s">
        <v>126</v>
      </c>
      <c r="C165" s="14" t="s">
        <v>25</v>
      </c>
      <c r="D165" s="14" t="s">
        <v>110</v>
      </c>
      <c r="E165" s="14" t="s">
        <v>134</v>
      </c>
      <c r="F165" s="15">
        <v>39885</v>
      </c>
      <c r="G165" s="15"/>
      <c r="H165" s="14" t="s">
        <v>312</v>
      </c>
    </row>
    <row r="166" spans="1:8" x14ac:dyDescent="0.3">
      <c r="A166" s="14">
        <v>525826</v>
      </c>
      <c r="B166" s="14" t="s">
        <v>232</v>
      </c>
      <c r="C166" s="14" t="s">
        <v>233</v>
      </c>
      <c r="D166" s="14" t="s">
        <v>234</v>
      </c>
      <c r="E166" s="14" t="s">
        <v>161</v>
      </c>
      <c r="F166" s="15">
        <v>42214</v>
      </c>
      <c r="G166" s="15"/>
      <c r="H166" s="14" t="s">
        <v>289</v>
      </c>
    </row>
    <row r="167" spans="1:8" x14ac:dyDescent="0.3">
      <c r="A167" s="14">
        <v>523102</v>
      </c>
      <c r="B167" s="14" t="s">
        <v>232</v>
      </c>
      <c r="C167" s="14" t="s">
        <v>235</v>
      </c>
      <c r="D167" s="14" t="s">
        <v>234</v>
      </c>
      <c r="E167" s="14" t="s">
        <v>69</v>
      </c>
      <c r="F167" s="15">
        <v>40653</v>
      </c>
      <c r="G167" s="15"/>
      <c r="H167" s="14" t="s">
        <v>304</v>
      </c>
    </row>
    <row r="168" spans="1:8" x14ac:dyDescent="0.3">
      <c r="A168" s="14">
        <v>150958</v>
      </c>
      <c r="B168" s="14" t="s">
        <v>37</v>
      </c>
      <c r="C168" s="14" t="s">
        <v>38</v>
      </c>
      <c r="D168" s="14" t="s">
        <v>39</v>
      </c>
      <c r="E168" s="14" t="s">
        <v>76</v>
      </c>
      <c r="F168" s="15">
        <v>39496</v>
      </c>
      <c r="G168" s="15"/>
      <c r="H168" s="14" t="s">
        <v>342</v>
      </c>
    </row>
    <row r="169" spans="1:8" x14ac:dyDescent="0.3">
      <c r="A169" s="14">
        <v>532215</v>
      </c>
      <c r="B169" s="14" t="s">
        <v>198</v>
      </c>
      <c r="C169" s="14" t="s">
        <v>148</v>
      </c>
      <c r="D169" s="14" t="s">
        <v>142</v>
      </c>
      <c r="E169" s="14" t="s">
        <v>54</v>
      </c>
      <c r="F169" s="15">
        <v>41338</v>
      </c>
      <c r="G169" s="15"/>
      <c r="H169" s="14" t="s">
        <v>278</v>
      </c>
    </row>
    <row r="170" spans="1:8" x14ac:dyDescent="0.3">
      <c r="A170" s="14">
        <v>173941</v>
      </c>
      <c r="B170" s="14" t="s">
        <v>509</v>
      </c>
      <c r="C170" s="14" t="s">
        <v>510</v>
      </c>
      <c r="D170" s="14" t="s">
        <v>511</v>
      </c>
      <c r="E170" s="14" t="s">
        <v>61</v>
      </c>
      <c r="F170" s="15">
        <v>42033</v>
      </c>
      <c r="G170" s="15"/>
      <c r="H170" s="14" t="s">
        <v>289</v>
      </c>
    </row>
    <row r="171" spans="1:8" x14ac:dyDescent="0.3">
      <c r="A171" s="14">
        <v>171362</v>
      </c>
      <c r="B171" s="14" t="s">
        <v>512</v>
      </c>
      <c r="C171" s="14" t="s">
        <v>28</v>
      </c>
      <c r="D171" s="14" t="s">
        <v>511</v>
      </c>
      <c r="E171" s="14" t="s">
        <v>61</v>
      </c>
      <c r="F171" s="15">
        <v>40967</v>
      </c>
      <c r="G171" s="15"/>
      <c r="H171" s="14" t="s">
        <v>291</v>
      </c>
    </row>
    <row r="172" spans="1:8" x14ac:dyDescent="0.3">
      <c r="A172" s="14">
        <v>526129</v>
      </c>
      <c r="B172" s="14" t="s">
        <v>513</v>
      </c>
      <c r="C172" s="14" t="s">
        <v>514</v>
      </c>
      <c r="D172" s="14" t="s">
        <v>515</v>
      </c>
      <c r="E172" s="14" t="s">
        <v>32</v>
      </c>
      <c r="F172" s="15">
        <v>42289</v>
      </c>
      <c r="G172" s="15"/>
      <c r="H172" s="14" t="s">
        <v>289</v>
      </c>
    </row>
    <row r="173" spans="1:8" x14ac:dyDescent="0.3">
      <c r="A173" s="14">
        <v>533999</v>
      </c>
      <c r="B173" s="14" t="s">
        <v>516</v>
      </c>
      <c r="C173" s="14" t="s">
        <v>517</v>
      </c>
      <c r="D173" s="14" t="s">
        <v>515</v>
      </c>
      <c r="E173" s="14" t="s">
        <v>58</v>
      </c>
      <c r="F173" s="15">
        <v>41338</v>
      </c>
      <c r="G173" s="15"/>
      <c r="H173" s="14" t="s">
        <v>278</v>
      </c>
    </row>
    <row r="174" spans="1:8" x14ac:dyDescent="0.3">
      <c r="A174" s="14">
        <v>531899</v>
      </c>
      <c r="B174" s="14" t="s">
        <v>360</v>
      </c>
      <c r="C174" s="14" t="s">
        <v>518</v>
      </c>
      <c r="D174" s="14" t="s">
        <v>73</v>
      </c>
      <c r="E174" s="14" t="s">
        <v>58</v>
      </c>
      <c r="F174" s="15">
        <v>41793</v>
      </c>
      <c r="G174" s="15"/>
      <c r="H174" s="14" t="s">
        <v>283</v>
      </c>
    </row>
    <row r="175" spans="1:8" x14ac:dyDescent="0.3">
      <c r="A175" s="14">
        <v>167954</v>
      </c>
      <c r="B175" s="14" t="s">
        <v>519</v>
      </c>
      <c r="C175" s="14" t="s">
        <v>520</v>
      </c>
      <c r="D175" s="14" t="s">
        <v>26</v>
      </c>
      <c r="E175" s="14" t="s">
        <v>32</v>
      </c>
      <c r="F175" s="15">
        <v>42186</v>
      </c>
      <c r="G175" s="15"/>
      <c r="H175" s="14" t="s">
        <v>289</v>
      </c>
    </row>
    <row r="176" spans="1:8" x14ac:dyDescent="0.3">
      <c r="A176" s="14">
        <v>532724</v>
      </c>
      <c r="B176" s="14" t="s">
        <v>135</v>
      </c>
      <c r="C176" s="14" t="s">
        <v>136</v>
      </c>
      <c r="D176" s="14" t="s">
        <v>160</v>
      </c>
      <c r="E176" s="14" t="s">
        <v>44</v>
      </c>
      <c r="F176" s="15">
        <v>42270</v>
      </c>
      <c r="G176" s="15"/>
      <c r="H176" s="14" t="s">
        <v>289</v>
      </c>
    </row>
    <row r="177" spans="1:8" x14ac:dyDescent="0.3">
      <c r="A177" s="14">
        <v>173136</v>
      </c>
      <c r="B177" s="14" t="s">
        <v>40</v>
      </c>
      <c r="C177" s="14" t="s">
        <v>267</v>
      </c>
      <c r="D177" s="14" t="s">
        <v>521</v>
      </c>
      <c r="E177" s="14" t="s">
        <v>58</v>
      </c>
      <c r="F177" s="15">
        <v>42213</v>
      </c>
      <c r="G177" s="15"/>
      <c r="H177" s="14" t="s">
        <v>289</v>
      </c>
    </row>
    <row r="178" spans="1:8" x14ac:dyDescent="0.3">
      <c r="A178" s="14">
        <v>166376</v>
      </c>
      <c r="B178" s="14" t="s">
        <v>55</v>
      </c>
      <c r="C178" s="14" t="s">
        <v>56</v>
      </c>
      <c r="D178" s="14" t="s">
        <v>57</v>
      </c>
      <c r="E178" s="14" t="s">
        <v>61</v>
      </c>
      <c r="F178" s="15">
        <v>41625</v>
      </c>
      <c r="G178" s="15"/>
      <c r="H178" s="14" t="s">
        <v>278</v>
      </c>
    </row>
    <row r="179" spans="1:8" x14ac:dyDescent="0.3">
      <c r="A179" s="14">
        <v>526440</v>
      </c>
      <c r="B179" s="14" t="s">
        <v>137</v>
      </c>
      <c r="C179" s="14" t="s">
        <v>138</v>
      </c>
      <c r="D179" s="14" t="s">
        <v>139</v>
      </c>
      <c r="E179" s="14" t="s">
        <v>58</v>
      </c>
      <c r="F179" s="15">
        <v>42250</v>
      </c>
      <c r="G179" s="15"/>
      <c r="H179" s="14" t="s">
        <v>289</v>
      </c>
    </row>
    <row r="180" spans="1:8" x14ac:dyDescent="0.3">
      <c r="A180" s="14">
        <v>162062</v>
      </c>
      <c r="B180" s="14" t="s">
        <v>103</v>
      </c>
      <c r="C180" s="14" t="s">
        <v>104</v>
      </c>
      <c r="D180" s="14" t="s">
        <v>167</v>
      </c>
      <c r="E180" s="14" t="s">
        <v>134</v>
      </c>
      <c r="F180" s="15">
        <v>41019</v>
      </c>
      <c r="G180" s="15"/>
      <c r="H180" s="14" t="s">
        <v>291</v>
      </c>
    </row>
    <row r="181" spans="1:8" x14ac:dyDescent="0.3">
      <c r="A181" s="14">
        <v>165609</v>
      </c>
      <c r="B181" s="14" t="s">
        <v>522</v>
      </c>
      <c r="C181" s="14" t="s">
        <v>81</v>
      </c>
      <c r="D181" s="14" t="s">
        <v>201</v>
      </c>
      <c r="E181" s="14" t="s">
        <v>41</v>
      </c>
      <c r="F181" s="15">
        <v>41267</v>
      </c>
      <c r="G181" s="15"/>
      <c r="H181" s="14" t="s">
        <v>291</v>
      </c>
    </row>
    <row r="182" spans="1:8" x14ac:dyDescent="0.3">
      <c r="A182" s="14">
        <v>529478</v>
      </c>
      <c r="B182" s="14" t="s">
        <v>153</v>
      </c>
      <c r="C182" s="14" t="s">
        <v>154</v>
      </c>
      <c r="D182" s="14" t="s">
        <v>139</v>
      </c>
      <c r="E182" s="14" t="s">
        <v>20</v>
      </c>
      <c r="F182" s="15">
        <v>40244</v>
      </c>
      <c r="G182" s="15"/>
      <c r="H182" s="14" t="s">
        <v>281</v>
      </c>
    </row>
    <row r="183" spans="1:8" x14ac:dyDescent="0.3">
      <c r="A183" s="14">
        <v>155921</v>
      </c>
      <c r="B183" s="14" t="s">
        <v>202</v>
      </c>
      <c r="C183" s="14" t="s">
        <v>81</v>
      </c>
      <c r="D183" s="14" t="s">
        <v>179</v>
      </c>
      <c r="E183" s="14" t="s">
        <v>76</v>
      </c>
      <c r="F183" s="15">
        <v>39860</v>
      </c>
      <c r="G183" s="15"/>
      <c r="H183" s="14" t="s">
        <v>312</v>
      </c>
    </row>
    <row r="184" spans="1:8" x14ac:dyDescent="0.3">
      <c r="A184" s="14">
        <v>168240</v>
      </c>
      <c r="B184" s="14" t="s">
        <v>213</v>
      </c>
      <c r="C184" s="14" t="s">
        <v>70</v>
      </c>
      <c r="D184" s="14" t="s">
        <v>29</v>
      </c>
      <c r="E184" s="14" t="s">
        <v>42</v>
      </c>
      <c r="F184" s="15">
        <v>41338</v>
      </c>
      <c r="G184" s="15"/>
      <c r="H184" s="14" t="s">
        <v>278</v>
      </c>
    </row>
    <row r="185" spans="1:8" x14ac:dyDescent="0.3">
      <c r="A185" s="14">
        <v>174864</v>
      </c>
      <c r="B185" s="14" t="s">
        <v>523</v>
      </c>
      <c r="C185" s="14" t="s">
        <v>524</v>
      </c>
      <c r="D185" s="14" t="s">
        <v>35</v>
      </c>
      <c r="E185" s="14" t="s">
        <v>32</v>
      </c>
      <c r="F185" s="15">
        <v>41768</v>
      </c>
      <c r="G185" s="15"/>
      <c r="H185" s="14" t="s">
        <v>283</v>
      </c>
    </row>
    <row r="186" spans="1:8" x14ac:dyDescent="0.3">
      <c r="A186" s="14">
        <v>529510</v>
      </c>
      <c r="B186" s="14" t="s">
        <v>240</v>
      </c>
      <c r="C186" s="14" t="s">
        <v>241</v>
      </c>
      <c r="D186" s="14" t="s">
        <v>242</v>
      </c>
      <c r="E186" s="14" t="s">
        <v>69</v>
      </c>
      <c r="F186" s="15">
        <v>40493</v>
      </c>
      <c r="G186" s="15"/>
      <c r="H186" s="14" t="s">
        <v>281</v>
      </c>
    </row>
    <row r="187" spans="1:8" x14ac:dyDescent="0.3">
      <c r="A187" s="14">
        <v>526419</v>
      </c>
      <c r="B187" s="14" t="s">
        <v>180</v>
      </c>
      <c r="C187" s="14" t="s">
        <v>181</v>
      </c>
      <c r="D187" s="14" t="s">
        <v>160</v>
      </c>
      <c r="E187" s="14" t="s">
        <v>161</v>
      </c>
      <c r="F187" s="15">
        <v>42246</v>
      </c>
      <c r="G187" s="15"/>
      <c r="H187" s="14" t="s">
        <v>289</v>
      </c>
    </row>
    <row r="188" spans="1:8" x14ac:dyDescent="0.3">
      <c r="A188" s="14">
        <v>161194</v>
      </c>
      <c r="B188" s="14" t="s">
        <v>127</v>
      </c>
      <c r="C188" s="14" t="s">
        <v>128</v>
      </c>
      <c r="D188" s="14" t="s">
        <v>105</v>
      </c>
      <c r="E188" s="14" t="s">
        <v>161</v>
      </c>
      <c r="F188" s="15">
        <v>41845</v>
      </c>
      <c r="G188" s="15"/>
      <c r="H188" s="14" t="s">
        <v>283</v>
      </c>
    </row>
    <row r="189" spans="1:8" x14ac:dyDescent="0.3">
      <c r="A189" s="14">
        <v>158424</v>
      </c>
      <c r="B189" s="14" t="s">
        <v>525</v>
      </c>
      <c r="C189" s="14" t="s">
        <v>271</v>
      </c>
      <c r="D189" s="14" t="s">
        <v>526</v>
      </c>
      <c r="E189" s="14" t="s">
        <v>54</v>
      </c>
      <c r="F189" s="15">
        <v>40768</v>
      </c>
      <c r="G189" s="15"/>
      <c r="H189" s="14" t="s">
        <v>304</v>
      </c>
    </row>
    <row r="190" spans="1:8" x14ac:dyDescent="0.3">
      <c r="A190" s="14">
        <v>528929</v>
      </c>
      <c r="B190" s="14" t="s">
        <v>140</v>
      </c>
      <c r="C190" s="14" t="s">
        <v>141</v>
      </c>
      <c r="D190" s="14" t="s">
        <v>142</v>
      </c>
      <c r="E190" s="14" t="s">
        <v>76</v>
      </c>
      <c r="F190" s="15">
        <v>41009</v>
      </c>
      <c r="G190" s="15"/>
      <c r="H190" s="14" t="s">
        <v>291</v>
      </c>
    </row>
    <row r="191" spans="1:8" x14ac:dyDescent="0.3">
      <c r="A191" s="14">
        <v>169262</v>
      </c>
      <c r="B191" s="14" t="s">
        <v>527</v>
      </c>
      <c r="C191" s="14" t="s">
        <v>38</v>
      </c>
      <c r="D191" s="14" t="s">
        <v>528</v>
      </c>
      <c r="E191" s="14" t="s">
        <v>44</v>
      </c>
      <c r="F191" s="15">
        <v>41029</v>
      </c>
      <c r="G191" s="15"/>
      <c r="H191" s="14" t="s">
        <v>291</v>
      </c>
    </row>
    <row r="192" spans="1:8" x14ac:dyDescent="0.3">
      <c r="A192" s="14">
        <v>173058</v>
      </c>
      <c r="B192" s="14" t="s">
        <v>529</v>
      </c>
      <c r="C192" s="14" t="s">
        <v>530</v>
      </c>
      <c r="D192" s="14" t="s">
        <v>531</v>
      </c>
      <c r="E192" s="14" t="s">
        <v>58</v>
      </c>
      <c r="F192" s="15">
        <v>42145</v>
      </c>
      <c r="G192" s="15"/>
      <c r="H192" s="14" t="s">
        <v>289</v>
      </c>
    </row>
    <row r="193" spans="1:8" x14ac:dyDescent="0.3">
      <c r="A193" s="14">
        <v>169270</v>
      </c>
      <c r="B193" s="14" t="s">
        <v>532</v>
      </c>
      <c r="C193" s="14" t="s">
        <v>533</v>
      </c>
      <c r="D193" s="14" t="s">
        <v>179</v>
      </c>
      <c r="E193" s="14" t="s">
        <v>61</v>
      </c>
      <c r="F193" s="15">
        <v>41640</v>
      </c>
      <c r="G193" s="15"/>
      <c r="H193" s="14" t="s">
        <v>283</v>
      </c>
    </row>
    <row r="194" spans="1:8" x14ac:dyDescent="0.3">
      <c r="A194" s="14">
        <v>172098</v>
      </c>
      <c r="B194" s="14" t="s">
        <v>196</v>
      </c>
      <c r="C194" s="14" t="s">
        <v>47</v>
      </c>
      <c r="D194" s="14" t="s">
        <v>197</v>
      </c>
      <c r="E194" s="14" t="s">
        <v>82</v>
      </c>
      <c r="F194" s="15">
        <v>41989</v>
      </c>
      <c r="G194" s="15"/>
      <c r="H194" s="14" t="s">
        <v>283</v>
      </c>
    </row>
    <row r="195" spans="1:8" x14ac:dyDescent="0.3">
      <c r="A195" s="14">
        <v>531381</v>
      </c>
      <c r="B195" s="14" t="s">
        <v>155</v>
      </c>
      <c r="C195" s="14" t="s">
        <v>157</v>
      </c>
      <c r="D195" s="14" t="s">
        <v>177</v>
      </c>
      <c r="E195" s="14" t="s">
        <v>58</v>
      </c>
      <c r="F195" s="15">
        <v>42080</v>
      </c>
      <c r="G195" s="15"/>
      <c r="H195" s="14" t="s">
        <v>289</v>
      </c>
    </row>
    <row r="196" spans="1:8" x14ac:dyDescent="0.3">
      <c r="A196" s="14">
        <v>531380</v>
      </c>
      <c r="B196" s="14" t="s">
        <v>155</v>
      </c>
      <c r="C196" s="14" t="s">
        <v>156</v>
      </c>
      <c r="D196" s="14" t="s">
        <v>177</v>
      </c>
      <c r="E196" s="14" t="s">
        <v>61</v>
      </c>
      <c r="F196" s="15">
        <v>41462</v>
      </c>
      <c r="G196" s="15"/>
      <c r="H196" s="14" t="s">
        <v>278</v>
      </c>
    </row>
    <row r="197" spans="1:8" x14ac:dyDescent="0.3">
      <c r="A197" s="14">
        <v>533402</v>
      </c>
      <c r="B197" s="14" t="s">
        <v>176</v>
      </c>
      <c r="C197" s="14" t="s">
        <v>154</v>
      </c>
      <c r="D197" s="14" t="s">
        <v>177</v>
      </c>
      <c r="E197" s="14" t="s">
        <v>61</v>
      </c>
      <c r="F197" s="15">
        <v>41612</v>
      </c>
      <c r="G197" s="15"/>
      <c r="H197" s="14" t="s">
        <v>278</v>
      </c>
    </row>
    <row r="198" spans="1:8" x14ac:dyDescent="0.3">
      <c r="A198" s="14">
        <v>523089</v>
      </c>
      <c r="B198" s="14" t="s">
        <v>71</v>
      </c>
      <c r="C198" s="14" t="s">
        <v>72</v>
      </c>
      <c r="D198" s="14" t="s">
        <v>73</v>
      </c>
      <c r="E198" s="14" t="s">
        <v>211</v>
      </c>
      <c r="F198" s="15">
        <v>39531</v>
      </c>
      <c r="G198" s="15"/>
      <c r="H198" s="14" t="s">
        <v>342</v>
      </c>
    </row>
    <row r="199" spans="1:8" x14ac:dyDescent="0.3">
      <c r="A199" s="14">
        <v>168374</v>
      </c>
      <c r="B199" s="14" t="s">
        <v>199</v>
      </c>
      <c r="C199" s="14" t="s">
        <v>102</v>
      </c>
      <c r="D199" s="14" t="s">
        <v>179</v>
      </c>
      <c r="E199" s="14" t="s">
        <v>61</v>
      </c>
      <c r="F199" s="15">
        <v>42769</v>
      </c>
      <c r="G199" s="15"/>
      <c r="H199" s="14" t="s">
        <v>285</v>
      </c>
    </row>
    <row r="200" spans="1:8" x14ac:dyDescent="0.3">
      <c r="A200" s="14">
        <v>170715</v>
      </c>
      <c r="B200" s="14" t="s">
        <v>534</v>
      </c>
      <c r="C200" s="14" t="s">
        <v>535</v>
      </c>
      <c r="D200" s="14" t="s">
        <v>194</v>
      </c>
      <c r="E200" s="14" t="s">
        <v>32</v>
      </c>
      <c r="F200" s="15">
        <v>42392</v>
      </c>
      <c r="G200" s="15"/>
      <c r="H200" s="14" t="s">
        <v>294</v>
      </c>
    </row>
    <row r="201" spans="1:8" x14ac:dyDescent="0.3">
      <c r="A201" s="14">
        <v>168104</v>
      </c>
      <c r="B201" s="14" t="s">
        <v>266</v>
      </c>
      <c r="C201" s="14" t="s">
        <v>70</v>
      </c>
      <c r="D201" s="14" t="s">
        <v>19</v>
      </c>
      <c r="E201" s="14" t="s">
        <v>32</v>
      </c>
      <c r="F201" s="15">
        <v>42155</v>
      </c>
      <c r="G201" s="15"/>
      <c r="H201" s="14" t="s">
        <v>289</v>
      </c>
    </row>
    <row r="202" spans="1:8" x14ac:dyDescent="0.3">
      <c r="A202" s="14">
        <v>529646</v>
      </c>
      <c r="B202" s="14" t="s">
        <v>246</v>
      </c>
      <c r="C202" s="14" t="s">
        <v>247</v>
      </c>
      <c r="D202" s="14" t="s">
        <v>243</v>
      </c>
      <c r="E202" s="14" t="s">
        <v>82</v>
      </c>
      <c r="F202" s="15">
        <v>41927</v>
      </c>
      <c r="G202" s="15"/>
      <c r="H202" s="14" t="s">
        <v>283</v>
      </c>
    </row>
    <row r="203" spans="1:8" x14ac:dyDescent="0.3">
      <c r="A203" s="14">
        <v>170128</v>
      </c>
      <c r="B203" s="14" t="s">
        <v>536</v>
      </c>
      <c r="C203" s="14" t="s">
        <v>510</v>
      </c>
      <c r="D203" s="14" t="s">
        <v>474</v>
      </c>
      <c r="E203" s="14" t="s">
        <v>32</v>
      </c>
      <c r="F203" s="15">
        <v>42459</v>
      </c>
      <c r="G203" s="15"/>
      <c r="H203" s="14" t="s">
        <v>294</v>
      </c>
    </row>
    <row r="204" spans="1:8" x14ac:dyDescent="0.3">
      <c r="A204" s="14">
        <v>158635</v>
      </c>
      <c r="B204" s="14" t="s">
        <v>272</v>
      </c>
      <c r="C204" s="14" t="s">
        <v>273</v>
      </c>
      <c r="D204" s="14" t="s">
        <v>194</v>
      </c>
      <c r="E204" s="14" t="s">
        <v>69</v>
      </c>
      <c r="F204" s="15">
        <v>40619</v>
      </c>
      <c r="G204" s="15"/>
      <c r="H204" s="14" t="s">
        <v>304</v>
      </c>
    </row>
    <row r="205" spans="1:8" x14ac:dyDescent="0.3">
      <c r="A205" s="14">
        <v>158038</v>
      </c>
      <c r="B205" s="14" t="s">
        <v>237</v>
      </c>
      <c r="C205" s="14" t="s">
        <v>18</v>
      </c>
      <c r="D205" s="14" t="s">
        <v>179</v>
      </c>
      <c r="E205" s="14" t="s">
        <v>69</v>
      </c>
      <c r="F205" s="15">
        <v>40858</v>
      </c>
      <c r="G205" s="15"/>
      <c r="H205" s="14" t="s">
        <v>304</v>
      </c>
    </row>
    <row r="206" spans="1:8" x14ac:dyDescent="0.3">
      <c r="A206" s="14">
        <v>526315</v>
      </c>
      <c r="B206" s="14" t="s">
        <v>537</v>
      </c>
      <c r="C206" s="14" t="s">
        <v>538</v>
      </c>
      <c r="D206" s="14" t="s">
        <v>243</v>
      </c>
      <c r="E206" s="14" t="s">
        <v>20</v>
      </c>
      <c r="F206" s="15">
        <v>40835</v>
      </c>
      <c r="G206" s="15"/>
      <c r="H206" s="14" t="s">
        <v>304</v>
      </c>
    </row>
    <row r="207" spans="1:8" x14ac:dyDescent="0.3">
      <c r="A207" s="14">
        <v>168413</v>
      </c>
      <c r="B207" s="14" t="s">
        <v>539</v>
      </c>
      <c r="C207" s="14" t="s">
        <v>540</v>
      </c>
      <c r="D207" s="14" t="s">
        <v>541</v>
      </c>
      <c r="E207" s="14" t="s">
        <v>91</v>
      </c>
      <c r="F207" s="15">
        <v>40704</v>
      </c>
      <c r="G207" s="15"/>
      <c r="H207" s="14" t="s">
        <v>304</v>
      </c>
    </row>
    <row r="208" spans="1:8" x14ac:dyDescent="0.3">
      <c r="A208" s="14">
        <v>529492</v>
      </c>
      <c r="B208" s="14" t="s">
        <v>221</v>
      </c>
      <c r="C208" s="14" t="s">
        <v>222</v>
      </c>
      <c r="D208" s="14" t="s">
        <v>131</v>
      </c>
      <c r="E208" s="14" t="s">
        <v>58</v>
      </c>
      <c r="F208" s="15">
        <v>42022</v>
      </c>
      <c r="G208" s="15"/>
      <c r="H208" s="14" t="s">
        <v>289</v>
      </c>
    </row>
    <row r="209" spans="1:8" x14ac:dyDescent="0.3">
      <c r="A209" s="14">
        <v>534140</v>
      </c>
      <c r="B209" s="14" t="s">
        <v>542</v>
      </c>
      <c r="C209" s="14" t="s">
        <v>543</v>
      </c>
      <c r="D209" s="14" t="s">
        <v>544</v>
      </c>
      <c r="E209" s="14" t="s">
        <v>32</v>
      </c>
      <c r="F209" s="15">
        <v>42389</v>
      </c>
      <c r="G209" s="15"/>
      <c r="H209" s="14" t="s">
        <v>294</v>
      </c>
    </row>
    <row r="210" spans="1:8" x14ac:dyDescent="0.3">
      <c r="A210" s="14">
        <v>165498</v>
      </c>
      <c r="B210" s="14" t="s">
        <v>545</v>
      </c>
      <c r="C210" s="14" t="s">
        <v>190</v>
      </c>
      <c r="D210" s="14" t="s">
        <v>546</v>
      </c>
      <c r="E210" s="14" t="s">
        <v>61</v>
      </c>
      <c r="F210" s="15">
        <v>42510</v>
      </c>
      <c r="G210" s="15"/>
      <c r="H210" s="14" t="s">
        <v>294</v>
      </c>
    </row>
    <row r="211" spans="1:8" x14ac:dyDescent="0.3">
      <c r="A211" s="14">
        <v>163472</v>
      </c>
      <c r="B211" s="14" t="s">
        <v>547</v>
      </c>
      <c r="C211" s="14" t="s">
        <v>38</v>
      </c>
      <c r="D211" s="14" t="s">
        <v>318</v>
      </c>
      <c r="E211" s="14" t="s">
        <v>32</v>
      </c>
      <c r="F211" s="15">
        <v>42760</v>
      </c>
      <c r="G211" s="15"/>
      <c r="H211" s="14" t="s">
        <v>285</v>
      </c>
    </row>
    <row r="212" spans="1:8" x14ac:dyDescent="0.3">
      <c r="A212" s="14">
        <v>525974</v>
      </c>
      <c r="B212" s="14" t="s">
        <v>189</v>
      </c>
      <c r="C212" s="14" t="s">
        <v>190</v>
      </c>
      <c r="D212" s="14" t="s">
        <v>191</v>
      </c>
      <c r="E212" s="14" t="s">
        <v>20</v>
      </c>
      <c r="F212" s="15">
        <v>40868</v>
      </c>
      <c r="G212" s="15"/>
      <c r="H212" s="14" t="s">
        <v>304</v>
      </c>
    </row>
    <row r="213" spans="1:8" x14ac:dyDescent="0.3">
      <c r="A213" s="14">
        <v>172991</v>
      </c>
      <c r="B213" s="14" t="s">
        <v>548</v>
      </c>
      <c r="C213" s="14" t="s">
        <v>510</v>
      </c>
      <c r="D213" s="14" t="s">
        <v>29</v>
      </c>
      <c r="E213" s="14" t="s">
        <v>58</v>
      </c>
      <c r="F213" s="15">
        <v>41110</v>
      </c>
      <c r="G213" s="15"/>
      <c r="H213" s="14" t="s">
        <v>291</v>
      </c>
    </row>
    <row r="214" spans="1:8" x14ac:dyDescent="0.3">
      <c r="A214" s="14">
        <v>169024</v>
      </c>
      <c r="B214" s="14" t="s">
        <v>549</v>
      </c>
      <c r="C214" s="14" t="s">
        <v>183</v>
      </c>
      <c r="D214" s="14" t="s">
        <v>57</v>
      </c>
      <c r="E214" s="14" t="s">
        <v>61</v>
      </c>
      <c r="F214" s="15">
        <v>40932</v>
      </c>
      <c r="G214" s="15"/>
      <c r="H214" s="14" t="s">
        <v>291</v>
      </c>
    </row>
    <row r="215" spans="1:8" x14ac:dyDescent="0.3">
      <c r="A215" s="14">
        <v>166061</v>
      </c>
      <c r="B215" s="14" t="s">
        <v>550</v>
      </c>
      <c r="C215" s="14" t="s">
        <v>148</v>
      </c>
      <c r="D215" s="14" t="s">
        <v>541</v>
      </c>
      <c r="E215" s="14" t="s">
        <v>61</v>
      </c>
      <c r="F215" s="15">
        <v>41402</v>
      </c>
      <c r="G215" s="15"/>
      <c r="H215" s="14" t="s">
        <v>278</v>
      </c>
    </row>
    <row r="216" spans="1:8" x14ac:dyDescent="0.3">
      <c r="A216" s="14">
        <v>165991</v>
      </c>
      <c r="B216" s="14" t="s">
        <v>551</v>
      </c>
      <c r="C216" s="14" t="s">
        <v>510</v>
      </c>
      <c r="D216" s="14" t="s">
        <v>552</v>
      </c>
      <c r="E216" s="14" t="s">
        <v>54</v>
      </c>
      <c r="F216" s="15">
        <v>41117</v>
      </c>
      <c r="G216" s="15"/>
      <c r="H216" s="14" t="s">
        <v>291</v>
      </c>
    </row>
    <row r="217" spans="1:8" x14ac:dyDescent="0.3">
      <c r="A217" s="14">
        <v>531275</v>
      </c>
      <c r="B217" s="14" t="s">
        <v>208</v>
      </c>
      <c r="C217" s="14" t="s">
        <v>148</v>
      </c>
      <c r="D217" s="14" t="s">
        <v>142</v>
      </c>
      <c r="E217" s="14" t="s">
        <v>61</v>
      </c>
      <c r="F217" s="15">
        <v>41560</v>
      </c>
      <c r="G217" s="15"/>
      <c r="H217" s="14" t="s">
        <v>278</v>
      </c>
    </row>
    <row r="218" spans="1:8" x14ac:dyDescent="0.3">
      <c r="A218" s="14">
        <v>533980</v>
      </c>
      <c r="B218" s="14" t="s">
        <v>553</v>
      </c>
      <c r="C218" s="14" t="s">
        <v>510</v>
      </c>
      <c r="D218" s="14" t="s">
        <v>260</v>
      </c>
      <c r="E218" s="14" t="s">
        <v>32</v>
      </c>
      <c r="F218" s="15">
        <v>42104</v>
      </c>
      <c r="G218" s="15"/>
      <c r="H218" s="14" t="s">
        <v>289</v>
      </c>
    </row>
    <row r="219" spans="1:8" x14ac:dyDescent="0.3">
      <c r="A219" s="14">
        <v>529021</v>
      </c>
      <c r="B219" s="14" t="s">
        <v>203</v>
      </c>
      <c r="C219" s="14" t="s">
        <v>204</v>
      </c>
      <c r="D219" s="14" t="s">
        <v>205</v>
      </c>
      <c r="E219" s="14" t="s">
        <v>44</v>
      </c>
      <c r="F219" s="15">
        <v>40951</v>
      </c>
      <c r="G219" s="15"/>
      <c r="H219" s="14" t="s">
        <v>291</v>
      </c>
    </row>
    <row r="220" spans="1:8" x14ac:dyDescent="0.3">
      <c r="A220" s="14">
        <v>167364</v>
      </c>
      <c r="B220" s="14" t="s">
        <v>83</v>
      </c>
      <c r="C220" s="14" t="s">
        <v>84</v>
      </c>
      <c r="D220" s="14" t="s">
        <v>31</v>
      </c>
      <c r="E220" s="14" t="s">
        <v>58</v>
      </c>
      <c r="F220" s="15">
        <v>41409</v>
      </c>
      <c r="G220" s="15"/>
      <c r="H220" s="14" t="s">
        <v>278</v>
      </c>
    </row>
    <row r="221" spans="1:8" x14ac:dyDescent="0.3">
      <c r="A221" s="14">
        <v>168770</v>
      </c>
      <c r="B221" s="14" t="s">
        <v>554</v>
      </c>
      <c r="C221" s="14" t="s">
        <v>555</v>
      </c>
      <c r="D221" s="14" t="s">
        <v>68</v>
      </c>
      <c r="E221" s="14" t="s">
        <v>61</v>
      </c>
      <c r="F221" s="15">
        <v>41861</v>
      </c>
      <c r="G221" s="15"/>
      <c r="H221" s="14" t="s">
        <v>283</v>
      </c>
    </row>
    <row r="222" spans="1:8" x14ac:dyDescent="0.3">
      <c r="A222" s="14">
        <v>173486</v>
      </c>
      <c r="B222" s="14" t="s">
        <v>206</v>
      </c>
      <c r="C222" s="14" t="s">
        <v>207</v>
      </c>
      <c r="D222" s="14" t="s">
        <v>35</v>
      </c>
      <c r="E222" s="14" t="s">
        <v>91</v>
      </c>
      <c r="F222" s="15">
        <v>41378</v>
      </c>
      <c r="G222" s="15"/>
      <c r="H222" s="14" t="s">
        <v>278</v>
      </c>
    </row>
    <row r="223" spans="1:8" x14ac:dyDescent="0.3">
      <c r="A223" s="14">
        <v>532825</v>
      </c>
      <c r="B223" s="14" t="s">
        <v>556</v>
      </c>
      <c r="C223" s="14" t="s">
        <v>557</v>
      </c>
      <c r="D223" s="14" t="s">
        <v>515</v>
      </c>
      <c r="E223" s="14" t="s">
        <v>82</v>
      </c>
      <c r="F223" s="15">
        <v>41923</v>
      </c>
      <c r="G223" s="15"/>
      <c r="H223" s="14" t="s">
        <v>283</v>
      </c>
    </row>
    <row r="224" spans="1:8" x14ac:dyDescent="0.3">
      <c r="A224" s="14">
        <v>532646</v>
      </c>
      <c r="B224" s="14" t="s">
        <v>558</v>
      </c>
      <c r="C224" s="14" t="s">
        <v>559</v>
      </c>
      <c r="D224" s="14" t="s">
        <v>515</v>
      </c>
      <c r="E224" s="14" t="s">
        <v>32</v>
      </c>
      <c r="F224" s="15">
        <v>42186</v>
      </c>
      <c r="G224" s="15"/>
      <c r="H224" s="14" t="s">
        <v>289</v>
      </c>
    </row>
    <row r="225" spans="1:8" x14ac:dyDescent="0.3">
      <c r="A225" s="14">
        <v>532656</v>
      </c>
      <c r="B225" s="14" t="s">
        <v>560</v>
      </c>
      <c r="C225" s="14" t="s">
        <v>561</v>
      </c>
      <c r="D225" s="14" t="s">
        <v>515</v>
      </c>
      <c r="E225" s="14" t="s">
        <v>58</v>
      </c>
      <c r="F225" s="15">
        <v>42522</v>
      </c>
      <c r="G225" s="15"/>
      <c r="H225" s="14" t="s">
        <v>294</v>
      </c>
    </row>
    <row r="226" spans="1:8" x14ac:dyDescent="0.3">
      <c r="A226" s="14">
        <v>157203</v>
      </c>
      <c r="B226" s="14" t="s">
        <v>17</v>
      </c>
      <c r="C226" s="14" t="s">
        <v>18</v>
      </c>
      <c r="D226" s="14" t="s">
        <v>19</v>
      </c>
      <c r="E226" s="14" t="s">
        <v>76</v>
      </c>
      <c r="F226" s="15">
        <v>39770</v>
      </c>
      <c r="G226" s="15"/>
      <c r="H226" s="14" t="s">
        <v>342</v>
      </c>
    </row>
    <row r="227" spans="1:8" x14ac:dyDescent="0.3">
      <c r="A227" s="14">
        <v>166452</v>
      </c>
      <c r="B227" s="14" t="s">
        <v>178</v>
      </c>
      <c r="C227" s="14" t="s">
        <v>175</v>
      </c>
      <c r="D227" s="14" t="s">
        <v>179</v>
      </c>
      <c r="E227" s="14" t="s">
        <v>42</v>
      </c>
      <c r="F227" s="15">
        <v>41310</v>
      </c>
      <c r="G227" s="15"/>
      <c r="H227" s="14" t="s">
        <v>278</v>
      </c>
    </row>
    <row r="228" spans="1:8" x14ac:dyDescent="0.3">
      <c r="A228" s="14">
        <v>171278</v>
      </c>
      <c r="B228" s="14" t="s">
        <v>562</v>
      </c>
      <c r="C228" s="14" t="s">
        <v>563</v>
      </c>
      <c r="D228" s="14" t="s">
        <v>201</v>
      </c>
      <c r="E228" s="14" t="s">
        <v>91</v>
      </c>
      <c r="F228" s="15">
        <v>40602</v>
      </c>
      <c r="G228" s="15"/>
      <c r="H228" s="14" t="s">
        <v>304</v>
      </c>
    </row>
    <row r="229" spans="1:8" x14ac:dyDescent="0.3">
      <c r="A229" s="14">
        <v>523926</v>
      </c>
      <c r="B229" s="14" t="s">
        <v>564</v>
      </c>
      <c r="C229" s="14" t="s">
        <v>25</v>
      </c>
      <c r="D229" s="14" t="s">
        <v>325</v>
      </c>
      <c r="E229" s="14" t="s">
        <v>41</v>
      </c>
      <c r="F229" s="15">
        <v>40639</v>
      </c>
      <c r="G229" s="15"/>
      <c r="H229" s="14" t="s">
        <v>304</v>
      </c>
    </row>
    <row r="230" spans="1:8" x14ac:dyDescent="0.3">
      <c r="A230" s="14">
        <v>529681</v>
      </c>
      <c r="B230" s="14" t="s">
        <v>565</v>
      </c>
      <c r="C230" s="14" t="s">
        <v>566</v>
      </c>
      <c r="D230" s="14" t="s">
        <v>325</v>
      </c>
      <c r="E230" s="14" t="s">
        <v>54</v>
      </c>
      <c r="F230" s="15">
        <v>40766</v>
      </c>
      <c r="G230" s="15"/>
      <c r="H230" s="14" t="s">
        <v>304</v>
      </c>
    </row>
    <row r="231" spans="1:8" x14ac:dyDescent="0.3">
      <c r="A231" s="14">
        <v>528331</v>
      </c>
      <c r="B231" s="14" t="s">
        <v>477</v>
      </c>
      <c r="C231" s="14" t="s">
        <v>56</v>
      </c>
      <c r="D231" s="14" t="s">
        <v>325</v>
      </c>
      <c r="E231" s="14" t="s">
        <v>61</v>
      </c>
      <c r="F231" s="15">
        <v>41051</v>
      </c>
      <c r="G231" s="15"/>
      <c r="H231" s="14" t="s">
        <v>291</v>
      </c>
    </row>
    <row r="232" spans="1:8" x14ac:dyDescent="0.3">
      <c r="A232" s="14">
        <v>170204</v>
      </c>
      <c r="B232" s="14" t="s">
        <v>168</v>
      </c>
      <c r="C232" s="14" t="s">
        <v>612</v>
      </c>
      <c r="D232" s="14" t="s">
        <v>613</v>
      </c>
      <c r="E232" s="14" t="s">
        <v>82</v>
      </c>
      <c r="F232" s="15">
        <v>42371</v>
      </c>
      <c r="G232" s="15"/>
      <c r="H232" s="14" t="str">
        <f xml:space="preserve">
IF(YEAR(F232)=2008,"JUN3",
IF(YEAR(F232)=2009,"JUN2",
IF(YEAR(F232)=2010,"JUN1",
IF(YEAR(F232)=2011,"CAD2",
IF(YEAR(F232)=2012,"CAD1",
IF(YEAR(F232)=2013,"MIN2",
IF(YEAR(F232)=2014,"MIN1",
IF(YEAR(F232)=2015,"PMIN2",
IF(YEAR(F232)=2016,"PMIN1",
IF(YEAR(F232)&gt;=2017,"POU","")
)))))))))</f>
        <v>PMIN1</v>
      </c>
    </row>
    <row r="233" spans="1:8" x14ac:dyDescent="0.3">
      <c r="A233" s="14">
        <v>526228</v>
      </c>
      <c r="B233" s="14" t="s">
        <v>306</v>
      </c>
      <c r="C233" s="14" t="s">
        <v>614</v>
      </c>
      <c r="D233" s="14" t="s">
        <v>191</v>
      </c>
      <c r="E233" s="14" t="s">
        <v>42</v>
      </c>
      <c r="F233" s="15">
        <v>40732</v>
      </c>
      <c r="G233" s="15"/>
      <c r="H233" s="14" t="str">
        <f xml:space="preserve">
IF(YEAR(F233)=2008,"JUN3",
IF(YEAR(F233)=2009,"JUN2",
IF(YEAR(F233)=2010,"JUN1",
IF(YEAR(F233)=2011,"CAD2",
IF(YEAR(F233)=2012,"CAD1",
IF(YEAR(F233)=2013,"MIN2",
IF(YEAR(F233)=2014,"MIN1",
IF(YEAR(F233)=2015,"PMIN2",
IF(YEAR(F233)=2016,"PMIN1",
IF(YEAR(F233)&gt;=2017,"POU","")
)))))))))</f>
        <v>CAD2</v>
      </c>
    </row>
    <row r="234" spans="1:8" x14ac:dyDescent="0.3">
      <c r="A234" s="14">
        <v>160519</v>
      </c>
      <c r="B234" s="14" t="s">
        <v>202</v>
      </c>
      <c r="C234" s="14" t="s">
        <v>615</v>
      </c>
      <c r="D234" s="14" t="s">
        <v>179</v>
      </c>
      <c r="E234" s="14" t="s">
        <v>41</v>
      </c>
      <c r="F234" s="15">
        <v>40680</v>
      </c>
      <c r="G234" s="15"/>
      <c r="H234" s="14" t="str">
        <f xml:space="preserve">
IF(YEAR(F234)=2008,"JUN3",
IF(YEAR(F234)=2009,"JUN2",
IF(YEAR(F234)=2010,"JUN1",
IF(YEAR(F234)=2011,"CAD2",
IF(YEAR(F234)=2012,"CAD1",
IF(YEAR(F234)=2013,"MIN2",
IF(YEAR(F234)=2014,"MIN1",
IF(YEAR(F234)=2015,"PMIN2",
IF(YEAR(F234)=2016,"PMIN1",
IF(YEAR(F234)&gt;=2017,"POU","")
)))))))))</f>
        <v>CAD2</v>
      </c>
    </row>
    <row r="235" spans="1:8" ht="17.399999999999999" customHeight="1" x14ac:dyDescent="0.3">
      <c r="A235" s="14">
        <v>171945</v>
      </c>
      <c r="B235" s="14" t="s">
        <v>617</v>
      </c>
      <c r="C235" s="14" t="s">
        <v>618</v>
      </c>
      <c r="D235" s="14" t="s">
        <v>619</v>
      </c>
      <c r="E235" s="14" t="s">
        <v>27</v>
      </c>
      <c r="F235" s="15">
        <v>42309</v>
      </c>
      <c r="G235" s="15"/>
      <c r="H235" s="14" t="str">
        <f xml:space="preserve">
IF(YEAR(F235)=2008,"JUN3",
IF(YEAR(F235)=2009,"JUN2",
IF(YEAR(F235)=2010,"JUN1",
IF(YEAR(F235)=2011,"CAD2",
IF(YEAR(F235)=2012,"CAD1",
IF(YEAR(F235)=2013,"MIN2",
IF(YEAR(F235)=2014,"MIN1",
IF(YEAR(F235)=2015,"PMIN2",
IF(YEAR(F235)=2016,"PMIN1",
IF(YEAR(F235)&gt;=2017,"POU","")
)))))))))</f>
        <v>PMIN2</v>
      </c>
    </row>
    <row r="236" spans="1:8" x14ac:dyDescent="0.3">
      <c r="A236" s="14">
        <v>177557</v>
      </c>
      <c r="B236" s="14" t="s">
        <v>620</v>
      </c>
      <c r="C236" s="14" t="s">
        <v>621</v>
      </c>
      <c r="D236" s="14" t="s">
        <v>622</v>
      </c>
      <c r="E236" s="14" t="s">
        <v>27</v>
      </c>
      <c r="F236" s="15">
        <v>42167</v>
      </c>
      <c r="G236" s="15"/>
      <c r="H236" s="14" t="str">
        <f xml:space="preserve">
IF(YEAR(F236)=2008,"JUN3",
IF(YEAR(F236)=2009,"JUN2",
IF(YEAR(F236)=2010,"JUN1",
IF(YEAR(F236)=2011,"CAD2",
IF(YEAR(F236)=2012,"CAD1",
IF(YEAR(F236)=2013,"MIN2",
IF(YEAR(F236)=2014,"MIN1",
IF(YEAR(F236)=2015,"PMIN2",
IF(YEAR(F236)=2016,"PMIN1",
IF(YEAR(F236)&gt;=2017,"POU","")
)))))))))</f>
        <v>PMIN2</v>
      </c>
    </row>
    <row r="237" spans="1:8" x14ac:dyDescent="0.3">
      <c r="A237" s="14">
        <v>526074</v>
      </c>
      <c r="B237" s="14" t="s">
        <v>628</v>
      </c>
      <c r="C237" s="14" t="s">
        <v>629</v>
      </c>
      <c r="D237" s="14" t="s">
        <v>515</v>
      </c>
      <c r="E237" s="14" t="s">
        <v>20</v>
      </c>
      <c r="F237" s="15">
        <v>39468</v>
      </c>
      <c r="G237" s="15"/>
      <c r="H237" s="16" t="s">
        <v>342</v>
      </c>
    </row>
    <row r="238" spans="1:8" x14ac:dyDescent="0.3">
      <c r="A238" s="14">
        <v>528150</v>
      </c>
      <c r="B238" s="14" t="s">
        <v>630</v>
      </c>
      <c r="C238" s="14" t="s">
        <v>631</v>
      </c>
      <c r="D238" s="14" t="s">
        <v>234</v>
      </c>
      <c r="E238" s="14" t="s">
        <v>41</v>
      </c>
      <c r="F238" s="15">
        <v>39604</v>
      </c>
      <c r="G238" s="15"/>
      <c r="H238" s="16" t="s">
        <v>342</v>
      </c>
    </row>
    <row r="239" spans="1:8" x14ac:dyDescent="0.3">
      <c r="A239" s="14">
        <v>530996</v>
      </c>
      <c r="B239" s="14" t="s">
        <v>651</v>
      </c>
      <c r="C239" s="14" t="s">
        <v>652</v>
      </c>
      <c r="D239" s="14" t="s">
        <v>650</v>
      </c>
      <c r="E239" s="14" t="s">
        <v>20</v>
      </c>
      <c r="F239" s="15">
        <v>39822</v>
      </c>
      <c r="G239" s="15"/>
      <c r="H239" s="17" t="s">
        <v>312</v>
      </c>
    </row>
    <row r="240" spans="1:8" x14ac:dyDescent="0.3">
      <c r="A240" s="14">
        <v>165304</v>
      </c>
      <c r="B240" s="14" t="s">
        <v>624</v>
      </c>
      <c r="C240" s="14" t="s">
        <v>625</v>
      </c>
      <c r="D240" s="14" t="s">
        <v>29</v>
      </c>
      <c r="E240" s="14" t="s">
        <v>41</v>
      </c>
      <c r="F240" s="15">
        <v>39823</v>
      </c>
      <c r="G240" s="15"/>
      <c r="H240" s="17" t="s">
        <v>312</v>
      </c>
    </row>
    <row r="241" spans="1:8" x14ac:dyDescent="0.3">
      <c r="A241" s="14">
        <v>159895</v>
      </c>
      <c r="B241" s="14" t="s">
        <v>638</v>
      </c>
      <c r="C241" s="14" t="s">
        <v>639</v>
      </c>
      <c r="D241" s="14" t="s">
        <v>192</v>
      </c>
      <c r="E241" s="14" t="s">
        <v>20</v>
      </c>
      <c r="F241" s="15">
        <v>39838</v>
      </c>
      <c r="G241" s="15"/>
      <c r="H241" s="17" t="s">
        <v>312</v>
      </c>
    </row>
    <row r="242" spans="1:8" x14ac:dyDescent="0.3">
      <c r="A242" s="14">
        <v>524421</v>
      </c>
      <c r="B242" s="14" t="s">
        <v>649</v>
      </c>
      <c r="C242" s="14" t="s">
        <v>623</v>
      </c>
      <c r="D242" s="14" t="s">
        <v>650</v>
      </c>
      <c r="E242" s="14" t="s">
        <v>76</v>
      </c>
      <c r="F242" s="15">
        <v>39987</v>
      </c>
      <c r="G242" s="15"/>
      <c r="H242" s="17" t="s">
        <v>312</v>
      </c>
    </row>
    <row r="243" spans="1:8" x14ac:dyDescent="0.3">
      <c r="A243" s="14">
        <v>171548</v>
      </c>
      <c r="B243" s="14" t="s">
        <v>640</v>
      </c>
      <c r="C243" s="14" t="s">
        <v>641</v>
      </c>
      <c r="D243" s="14" t="s">
        <v>642</v>
      </c>
      <c r="E243" s="14" t="s">
        <v>41</v>
      </c>
      <c r="F243" s="15">
        <v>40032</v>
      </c>
      <c r="G243" s="15"/>
      <c r="H243" s="17" t="s">
        <v>312</v>
      </c>
    </row>
    <row r="244" spans="1:8" x14ac:dyDescent="0.3">
      <c r="A244" s="14">
        <v>158241</v>
      </c>
      <c r="B244" s="14" t="s">
        <v>643</v>
      </c>
      <c r="C244" s="14" t="s">
        <v>644</v>
      </c>
      <c r="D244" s="14" t="s">
        <v>645</v>
      </c>
      <c r="E244" s="14" t="s">
        <v>20</v>
      </c>
      <c r="F244" s="15">
        <v>40038</v>
      </c>
      <c r="G244" s="15"/>
      <c r="H244" s="17" t="s">
        <v>312</v>
      </c>
    </row>
    <row r="245" spans="1:8" x14ac:dyDescent="0.3">
      <c r="A245" s="14">
        <v>161711</v>
      </c>
      <c r="B245" s="14" t="s">
        <v>632</v>
      </c>
      <c r="C245" s="14" t="s">
        <v>633</v>
      </c>
      <c r="D245" s="14" t="s">
        <v>634</v>
      </c>
      <c r="E245" s="14" t="s">
        <v>20</v>
      </c>
      <c r="F245" s="15">
        <v>40167</v>
      </c>
      <c r="G245" s="15"/>
      <c r="H245" s="17" t="s">
        <v>312</v>
      </c>
    </row>
    <row r="246" spans="1:8" x14ac:dyDescent="0.3">
      <c r="A246" s="14">
        <v>159290</v>
      </c>
      <c r="B246" s="14" t="s">
        <v>636</v>
      </c>
      <c r="C246" s="14" t="s">
        <v>637</v>
      </c>
      <c r="D246" s="14" t="s">
        <v>167</v>
      </c>
      <c r="E246" s="14" t="s">
        <v>41</v>
      </c>
      <c r="F246" s="15">
        <v>40283</v>
      </c>
      <c r="G246" s="15"/>
      <c r="H246" s="17" t="s">
        <v>281</v>
      </c>
    </row>
    <row r="247" spans="1:8" x14ac:dyDescent="0.3">
      <c r="A247" s="14">
        <v>169393</v>
      </c>
      <c r="B247" s="14" t="s">
        <v>635</v>
      </c>
      <c r="C247" s="14" t="s">
        <v>183</v>
      </c>
      <c r="D247" s="14" t="s">
        <v>35</v>
      </c>
      <c r="E247" s="14" t="s">
        <v>42</v>
      </c>
      <c r="F247" s="15">
        <v>40329</v>
      </c>
      <c r="G247" s="15"/>
      <c r="H247" s="17" t="s">
        <v>281</v>
      </c>
    </row>
    <row r="248" spans="1:8" x14ac:dyDescent="0.3">
      <c r="A248" s="14">
        <v>527617</v>
      </c>
      <c r="B248" s="14" t="s">
        <v>655</v>
      </c>
      <c r="C248" s="14" t="s">
        <v>656</v>
      </c>
      <c r="D248" s="14" t="s">
        <v>657</v>
      </c>
      <c r="E248" s="14" t="s">
        <v>61</v>
      </c>
      <c r="F248" s="15">
        <v>40393</v>
      </c>
      <c r="G248" s="15"/>
      <c r="H248" s="17" t="s">
        <v>281</v>
      </c>
    </row>
    <row r="249" spans="1:8" x14ac:dyDescent="0.3">
      <c r="A249" s="14">
        <v>523941</v>
      </c>
      <c r="B249" s="14" t="s">
        <v>653</v>
      </c>
      <c r="C249" s="14" t="s">
        <v>654</v>
      </c>
      <c r="D249" s="14" t="s">
        <v>142</v>
      </c>
      <c r="E249" s="14" t="s">
        <v>20</v>
      </c>
      <c r="F249" s="15">
        <v>40404</v>
      </c>
      <c r="G249" s="15"/>
      <c r="H249" s="17" t="s">
        <v>281</v>
      </c>
    </row>
    <row r="250" spans="1:8" x14ac:dyDescent="0.3">
      <c r="A250" s="14">
        <v>155691</v>
      </c>
      <c r="B250" s="14" t="s">
        <v>646</v>
      </c>
      <c r="C250" s="14" t="s">
        <v>647</v>
      </c>
      <c r="D250" s="14" t="s">
        <v>648</v>
      </c>
      <c r="E250" s="14" t="s">
        <v>20</v>
      </c>
      <c r="F250" s="15">
        <v>40505</v>
      </c>
      <c r="G250" s="15"/>
      <c r="H250" s="17" t="s">
        <v>281</v>
      </c>
    </row>
    <row r="251" spans="1:8" x14ac:dyDescent="0.3">
      <c r="A251" s="14">
        <v>525232</v>
      </c>
      <c r="B251" s="14" t="s">
        <v>626</v>
      </c>
      <c r="C251" s="14" t="s">
        <v>627</v>
      </c>
      <c r="D251" s="14" t="s">
        <v>243</v>
      </c>
      <c r="E251" s="14" t="s">
        <v>20</v>
      </c>
      <c r="F251" s="15">
        <v>40518</v>
      </c>
      <c r="G251" s="15"/>
      <c r="H251" s="17" t="s">
        <v>281</v>
      </c>
    </row>
    <row r="252" spans="1:8" x14ac:dyDescent="0.3">
      <c r="A252" s="14">
        <v>159862</v>
      </c>
      <c r="B252" s="14" t="s">
        <v>678</v>
      </c>
      <c r="C252" s="14" t="s">
        <v>679</v>
      </c>
      <c r="D252" s="14" t="s">
        <v>293</v>
      </c>
      <c r="E252" s="14" t="s">
        <v>76</v>
      </c>
      <c r="F252" s="15">
        <v>39501</v>
      </c>
      <c r="G252" s="15"/>
      <c r="H252" s="17" t="s">
        <v>342</v>
      </c>
    </row>
    <row r="253" spans="1:8" x14ac:dyDescent="0.3">
      <c r="A253" s="14">
        <v>153590</v>
      </c>
      <c r="B253" s="14" t="s">
        <v>680</v>
      </c>
      <c r="C253" s="14" t="s">
        <v>681</v>
      </c>
      <c r="D253" s="14" t="s">
        <v>26</v>
      </c>
      <c r="E253" s="14" t="s">
        <v>76</v>
      </c>
      <c r="F253" s="15">
        <v>39564</v>
      </c>
      <c r="G253" s="15"/>
      <c r="H253" s="17" t="s">
        <v>342</v>
      </c>
    </row>
    <row r="254" spans="1:8" x14ac:dyDescent="0.3">
      <c r="A254" s="14">
        <v>159383</v>
      </c>
      <c r="B254" s="14" t="s">
        <v>662</v>
      </c>
      <c r="C254" s="14" t="s">
        <v>663</v>
      </c>
      <c r="D254" s="14" t="s">
        <v>26</v>
      </c>
      <c r="E254" s="14" t="s">
        <v>41</v>
      </c>
      <c r="F254" s="15">
        <v>39643</v>
      </c>
      <c r="G254" s="15"/>
      <c r="H254" s="17" t="s">
        <v>342</v>
      </c>
    </row>
    <row r="255" spans="1:8" x14ac:dyDescent="0.3">
      <c r="A255" s="14">
        <v>159854</v>
      </c>
      <c r="B255" s="14" t="s">
        <v>661</v>
      </c>
      <c r="C255" s="14" t="s">
        <v>352</v>
      </c>
      <c r="D255" s="14" t="s">
        <v>194</v>
      </c>
      <c r="E255" s="14" t="s">
        <v>42</v>
      </c>
      <c r="F255" s="15">
        <v>39760</v>
      </c>
      <c r="G255" s="15"/>
      <c r="H255" s="17" t="s">
        <v>342</v>
      </c>
    </row>
    <row r="256" spans="1:8" x14ac:dyDescent="0.3">
      <c r="A256" s="14">
        <v>163162</v>
      </c>
      <c r="B256" s="14" t="s">
        <v>674</v>
      </c>
      <c r="C256" s="14" t="s">
        <v>675</v>
      </c>
      <c r="D256" s="14" t="s">
        <v>293</v>
      </c>
      <c r="E256" s="14" t="s">
        <v>134</v>
      </c>
      <c r="F256" s="15">
        <v>39768</v>
      </c>
      <c r="G256" s="15"/>
      <c r="H256" s="17" t="s">
        <v>342</v>
      </c>
    </row>
    <row r="257" spans="1:8" x14ac:dyDescent="0.3">
      <c r="A257" s="14">
        <v>159417</v>
      </c>
      <c r="B257" s="14" t="s">
        <v>669</v>
      </c>
      <c r="C257" s="14" t="s">
        <v>307</v>
      </c>
      <c r="D257" s="14" t="s">
        <v>23</v>
      </c>
      <c r="E257" s="14" t="s">
        <v>36</v>
      </c>
      <c r="F257" s="15">
        <v>39901</v>
      </c>
      <c r="G257" s="15"/>
      <c r="H257" s="17" t="s">
        <v>312</v>
      </c>
    </row>
    <row r="258" spans="1:8" x14ac:dyDescent="0.3">
      <c r="A258" s="14">
        <v>167161</v>
      </c>
      <c r="B258" s="14" t="s">
        <v>503</v>
      </c>
      <c r="C258" s="14" t="s">
        <v>665</v>
      </c>
      <c r="D258" s="14" t="s">
        <v>23</v>
      </c>
      <c r="E258" s="14" t="s">
        <v>44</v>
      </c>
      <c r="F258" s="15">
        <v>39958</v>
      </c>
      <c r="G258" s="15"/>
      <c r="H258" s="17" t="s">
        <v>312</v>
      </c>
    </row>
    <row r="259" spans="1:8" x14ac:dyDescent="0.3">
      <c r="A259" s="14">
        <v>162858</v>
      </c>
      <c r="B259" s="14" t="s">
        <v>676</v>
      </c>
      <c r="C259" s="14" t="s">
        <v>677</v>
      </c>
      <c r="D259" s="14" t="s">
        <v>269</v>
      </c>
      <c r="E259" s="14" t="s">
        <v>42</v>
      </c>
      <c r="F259" s="15">
        <v>40009</v>
      </c>
      <c r="G259" s="15"/>
      <c r="H259" s="17" t="s">
        <v>312</v>
      </c>
    </row>
    <row r="260" spans="1:8" x14ac:dyDescent="0.3">
      <c r="A260" s="14">
        <v>158959</v>
      </c>
      <c r="B260" s="14" t="s">
        <v>103</v>
      </c>
      <c r="C260" s="14" t="s">
        <v>292</v>
      </c>
      <c r="D260" s="14" t="s">
        <v>293</v>
      </c>
      <c r="E260" s="14" t="s">
        <v>69</v>
      </c>
      <c r="F260" s="15">
        <v>40149</v>
      </c>
      <c r="G260" s="15"/>
      <c r="H260" s="17" t="s">
        <v>312</v>
      </c>
    </row>
    <row r="261" spans="1:8" x14ac:dyDescent="0.3">
      <c r="A261" s="14">
        <v>528004</v>
      </c>
      <c r="B261" s="14" t="s">
        <v>670</v>
      </c>
      <c r="C261" s="14" t="s">
        <v>324</v>
      </c>
      <c r="D261" s="14" t="s">
        <v>671</v>
      </c>
      <c r="E261" s="14" t="s">
        <v>54</v>
      </c>
      <c r="F261" s="15">
        <v>40281</v>
      </c>
      <c r="G261" s="15"/>
      <c r="H261" s="17" t="s">
        <v>281</v>
      </c>
    </row>
    <row r="262" spans="1:8" x14ac:dyDescent="0.3">
      <c r="A262" s="14">
        <v>159822</v>
      </c>
      <c r="B262" s="14" t="s">
        <v>667</v>
      </c>
      <c r="C262" s="14" t="s">
        <v>668</v>
      </c>
      <c r="D262" s="14" t="s">
        <v>194</v>
      </c>
      <c r="E262" s="14" t="s">
        <v>91</v>
      </c>
      <c r="F262" s="15">
        <v>40339</v>
      </c>
      <c r="G262" s="15"/>
      <c r="H262" s="17" t="s">
        <v>281</v>
      </c>
    </row>
    <row r="263" spans="1:8" x14ac:dyDescent="0.3">
      <c r="A263" s="14">
        <v>165538</v>
      </c>
      <c r="B263" s="14" t="s">
        <v>454</v>
      </c>
      <c r="C263" s="14" t="s">
        <v>664</v>
      </c>
      <c r="D263" s="14" t="s">
        <v>26</v>
      </c>
      <c r="E263" s="14" t="s">
        <v>42</v>
      </c>
      <c r="F263" s="15">
        <v>40361</v>
      </c>
      <c r="G263" s="15"/>
      <c r="H263" s="17" t="s">
        <v>281</v>
      </c>
    </row>
    <row r="264" spans="1:8" x14ac:dyDescent="0.3">
      <c r="A264" s="14">
        <v>167031</v>
      </c>
      <c r="B264" s="14" t="s">
        <v>672</v>
      </c>
      <c r="C264" s="14" t="s">
        <v>673</v>
      </c>
      <c r="D264" s="14" t="s">
        <v>60</v>
      </c>
      <c r="E264" s="14" t="s">
        <v>36</v>
      </c>
      <c r="F264" s="15">
        <v>40363</v>
      </c>
      <c r="G264" s="15"/>
      <c r="H264" s="17" t="s">
        <v>281</v>
      </c>
    </row>
    <row r="265" spans="1:8" x14ac:dyDescent="0.3">
      <c r="A265" s="14">
        <v>163114</v>
      </c>
      <c r="B265" s="14" t="s">
        <v>658</v>
      </c>
      <c r="C265" s="14" t="s">
        <v>659</v>
      </c>
      <c r="D265" s="14" t="s">
        <v>29</v>
      </c>
      <c r="E265" s="14" t="s">
        <v>42</v>
      </c>
      <c r="F265" s="15">
        <v>40506</v>
      </c>
      <c r="G265" s="15"/>
      <c r="H265" s="17" t="s">
        <v>281</v>
      </c>
    </row>
    <row r="266" spans="1:8" x14ac:dyDescent="0.3">
      <c r="A266" s="14">
        <v>165575</v>
      </c>
      <c r="B266" s="14" t="s">
        <v>666</v>
      </c>
      <c r="C266" s="14" t="s">
        <v>302</v>
      </c>
      <c r="D266" s="14" t="s">
        <v>366</v>
      </c>
      <c r="E266" s="14" t="s">
        <v>91</v>
      </c>
      <c r="F266" s="15">
        <v>40533</v>
      </c>
      <c r="G266" s="15"/>
      <c r="H266" s="17" t="s">
        <v>281</v>
      </c>
    </row>
    <row r="267" spans="1:8" x14ac:dyDescent="0.3">
      <c r="A267" s="14">
        <v>159650</v>
      </c>
      <c r="B267" s="14" t="s">
        <v>173</v>
      </c>
      <c r="C267" s="14" t="s">
        <v>660</v>
      </c>
      <c r="D267" s="14" t="s">
        <v>613</v>
      </c>
      <c r="E267" s="14" t="s">
        <v>41</v>
      </c>
      <c r="F267" s="15">
        <v>40543</v>
      </c>
      <c r="G267" s="15"/>
      <c r="H267" s="17" t="s">
        <v>281</v>
      </c>
    </row>
    <row r="268" spans="1:8" x14ac:dyDescent="0.3">
      <c r="A268" s="14">
        <v>166942</v>
      </c>
      <c r="B268" s="14" t="s">
        <v>688</v>
      </c>
      <c r="C268" s="14" t="s">
        <v>689</v>
      </c>
      <c r="D268" s="14" t="s">
        <v>613</v>
      </c>
      <c r="E268" s="14" t="s">
        <v>42</v>
      </c>
      <c r="F268" s="15">
        <v>40568</v>
      </c>
      <c r="G268" s="15"/>
      <c r="H268" s="14" t="s">
        <v>304</v>
      </c>
    </row>
    <row r="269" spans="1:8" x14ac:dyDescent="0.3">
      <c r="A269" s="14">
        <v>529162</v>
      </c>
      <c r="B269" s="14" t="s">
        <v>338</v>
      </c>
      <c r="C269" s="14" t="s">
        <v>695</v>
      </c>
      <c r="D269" s="14" t="s">
        <v>139</v>
      </c>
      <c r="E269" s="14" t="s">
        <v>161</v>
      </c>
      <c r="F269" s="15">
        <v>40572</v>
      </c>
      <c r="G269" s="15"/>
      <c r="H269" s="14" t="s">
        <v>304</v>
      </c>
    </row>
    <row r="270" spans="1:8" x14ac:dyDescent="0.3">
      <c r="A270" s="14">
        <v>173630</v>
      </c>
      <c r="B270" s="14" t="s">
        <v>703</v>
      </c>
      <c r="C270" s="14" t="s">
        <v>704</v>
      </c>
      <c r="D270" s="14" t="s">
        <v>613</v>
      </c>
      <c r="E270" s="14" t="s">
        <v>27</v>
      </c>
      <c r="F270" s="15">
        <v>40735</v>
      </c>
      <c r="G270" s="15"/>
      <c r="H270" s="14" t="s">
        <v>304</v>
      </c>
    </row>
    <row r="271" spans="1:8" x14ac:dyDescent="0.3">
      <c r="A271" s="14">
        <v>173938</v>
      </c>
      <c r="B271" s="14" t="s">
        <v>722</v>
      </c>
      <c r="C271" s="14" t="s">
        <v>723</v>
      </c>
      <c r="D271" s="14" t="s">
        <v>167</v>
      </c>
      <c r="E271" s="14" t="s">
        <v>27</v>
      </c>
      <c r="F271" s="15">
        <v>40744</v>
      </c>
      <c r="G271" s="15"/>
      <c r="H271" s="14" t="s">
        <v>304</v>
      </c>
    </row>
    <row r="272" spans="1:8" x14ac:dyDescent="0.3">
      <c r="A272" s="14">
        <v>524779</v>
      </c>
      <c r="B272" s="14" t="s">
        <v>726</v>
      </c>
      <c r="C272" s="14" t="s">
        <v>727</v>
      </c>
      <c r="D272" s="14" t="s">
        <v>243</v>
      </c>
      <c r="E272" s="14" t="s">
        <v>91</v>
      </c>
      <c r="F272" s="15">
        <v>40744</v>
      </c>
      <c r="G272" s="15"/>
      <c r="H272" s="14" t="s">
        <v>304</v>
      </c>
    </row>
    <row r="273" spans="1:8" x14ac:dyDescent="0.3">
      <c r="A273" s="14">
        <v>529858</v>
      </c>
      <c r="B273" s="14" t="s">
        <v>715</v>
      </c>
      <c r="C273" s="14" t="s">
        <v>716</v>
      </c>
      <c r="D273" s="14" t="s">
        <v>265</v>
      </c>
      <c r="E273" s="14" t="s">
        <v>54</v>
      </c>
      <c r="F273" s="15">
        <v>40746</v>
      </c>
      <c r="G273" s="15"/>
      <c r="H273" s="14" t="s">
        <v>304</v>
      </c>
    </row>
    <row r="274" spans="1:8" x14ac:dyDescent="0.3">
      <c r="A274" s="14">
        <v>524139</v>
      </c>
      <c r="B274" s="14" t="s">
        <v>682</v>
      </c>
      <c r="C274" s="14" t="s">
        <v>683</v>
      </c>
      <c r="D274" s="14" t="s">
        <v>234</v>
      </c>
      <c r="E274" s="14" t="s">
        <v>76</v>
      </c>
      <c r="F274" s="15">
        <v>40770</v>
      </c>
      <c r="G274" s="15"/>
      <c r="H274" s="14" t="s">
        <v>304</v>
      </c>
    </row>
    <row r="275" spans="1:8" x14ac:dyDescent="0.3">
      <c r="A275" s="14">
        <v>153206</v>
      </c>
      <c r="B275" s="14" t="s">
        <v>685</v>
      </c>
      <c r="C275" s="14" t="s">
        <v>686</v>
      </c>
      <c r="D275" s="14" t="s">
        <v>687</v>
      </c>
      <c r="E275" s="14" t="s">
        <v>161</v>
      </c>
      <c r="F275" s="15">
        <v>40774</v>
      </c>
      <c r="G275" s="15"/>
      <c r="H275" s="14" t="s">
        <v>304</v>
      </c>
    </row>
    <row r="276" spans="1:8" x14ac:dyDescent="0.3">
      <c r="A276" s="14">
        <v>529152</v>
      </c>
      <c r="B276" s="14" t="s">
        <v>129</v>
      </c>
      <c r="C276" s="14" t="s">
        <v>697</v>
      </c>
      <c r="D276" s="14" t="s">
        <v>131</v>
      </c>
      <c r="E276" s="14" t="s">
        <v>61</v>
      </c>
      <c r="F276" s="15">
        <v>40784</v>
      </c>
      <c r="G276" s="15"/>
      <c r="H276" s="14" t="s">
        <v>304</v>
      </c>
    </row>
    <row r="277" spans="1:8" x14ac:dyDescent="0.3">
      <c r="A277" s="14">
        <v>532605</v>
      </c>
      <c r="B277" s="14" t="s">
        <v>249</v>
      </c>
      <c r="C277" s="14" t="s">
        <v>104</v>
      </c>
      <c r="D277" s="14" t="s">
        <v>251</v>
      </c>
      <c r="E277" s="14" t="s">
        <v>36</v>
      </c>
      <c r="F277" s="15">
        <v>40830</v>
      </c>
      <c r="G277" s="15"/>
      <c r="H277" s="14" t="s">
        <v>304</v>
      </c>
    </row>
    <row r="278" spans="1:8" x14ac:dyDescent="0.3">
      <c r="A278" s="14">
        <v>167830</v>
      </c>
      <c r="B278" s="14" t="s">
        <v>728</v>
      </c>
      <c r="C278" s="14" t="s">
        <v>668</v>
      </c>
      <c r="D278" s="14" t="s">
        <v>192</v>
      </c>
      <c r="E278" s="14" t="s">
        <v>54</v>
      </c>
      <c r="F278" s="15">
        <v>40835</v>
      </c>
      <c r="G278" s="15"/>
      <c r="H278" s="14" t="s">
        <v>304</v>
      </c>
    </row>
    <row r="279" spans="1:8" x14ac:dyDescent="0.3">
      <c r="A279" s="14">
        <v>528193</v>
      </c>
      <c r="B279" s="14" t="s">
        <v>655</v>
      </c>
      <c r="C279" s="14" t="s">
        <v>361</v>
      </c>
      <c r="D279" s="14" t="s">
        <v>657</v>
      </c>
      <c r="E279" s="14" t="s">
        <v>44</v>
      </c>
      <c r="F279" s="15">
        <v>40856</v>
      </c>
      <c r="G279" s="15"/>
      <c r="H279" s="14" t="s">
        <v>304</v>
      </c>
    </row>
    <row r="280" spans="1:8" x14ac:dyDescent="0.3">
      <c r="A280" s="14">
        <v>164729</v>
      </c>
      <c r="B280" s="14" t="s">
        <v>710</v>
      </c>
      <c r="C280" s="14" t="s">
        <v>711</v>
      </c>
      <c r="D280" s="14" t="s">
        <v>366</v>
      </c>
      <c r="E280" s="14" t="s">
        <v>44</v>
      </c>
      <c r="F280" s="15">
        <v>40859</v>
      </c>
      <c r="G280" s="15"/>
      <c r="H280" s="14" t="s">
        <v>304</v>
      </c>
    </row>
    <row r="281" spans="1:8" x14ac:dyDescent="0.3">
      <c r="A281" s="14">
        <v>169605</v>
      </c>
      <c r="B281" s="14" t="s">
        <v>698</v>
      </c>
      <c r="C281" s="14" t="s">
        <v>452</v>
      </c>
      <c r="D281" s="14" t="s">
        <v>699</v>
      </c>
      <c r="E281" s="14" t="s">
        <v>36</v>
      </c>
      <c r="F281" s="15">
        <v>40890</v>
      </c>
      <c r="G281" s="15"/>
      <c r="H281" s="14" t="s">
        <v>304</v>
      </c>
    </row>
    <row r="282" spans="1:8" x14ac:dyDescent="0.3">
      <c r="A282" s="14">
        <v>528842</v>
      </c>
      <c r="B282" s="14" t="s">
        <v>724</v>
      </c>
      <c r="C282" s="14" t="s">
        <v>725</v>
      </c>
      <c r="D282" s="14" t="s">
        <v>243</v>
      </c>
      <c r="E282" s="14" t="s">
        <v>36</v>
      </c>
      <c r="F282" s="15">
        <v>40917</v>
      </c>
      <c r="G282" s="15"/>
      <c r="H282" s="14" t="s">
        <v>291</v>
      </c>
    </row>
    <row r="283" spans="1:8" x14ac:dyDescent="0.3">
      <c r="A283" s="14">
        <v>530949</v>
      </c>
      <c r="B283" s="14" t="s">
        <v>707</v>
      </c>
      <c r="C283" s="14" t="s">
        <v>708</v>
      </c>
      <c r="D283" s="14" t="s">
        <v>709</v>
      </c>
      <c r="E283" s="14" t="s">
        <v>54</v>
      </c>
      <c r="F283" s="15">
        <v>40948</v>
      </c>
      <c r="G283" s="15"/>
      <c r="H283" s="14" t="s">
        <v>291</v>
      </c>
    </row>
    <row r="284" spans="1:8" x14ac:dyDescent="0.3">
      <c r="A284" s="14">
        <v>531375</v>
      </c>
      <c r="B284" s="14" t="s">
        <v>719</v>
      </c>
      <c r="C284" s="14" t="s">
        <v>720</v>
      </c>
      <c r="D284" s="14" t="s">
        <v>721</v>
      </c>
      <c r="E284" s="14" t="s">
        <v>91</v>
      </c>
      <c r="F284" s="15">
        <v>40976</v>
      </c>
      <c r="G284" s="15"/>
      <c r="H284" s="14" t="s">
        <v>291</v>
      </c>
    </row>
    <row r="285" spans="1:8" x14ac:dyDescent="0.3">
      <c r="A285" s="14">
        <v>168223</v>
      </c>
      <c r="B285" s="14" t="s">
        <v>712</v>
      </c>
      <c r="C285" s="14" t="s">
        <v>365</v>
      </c>
      <c r="D285" s="14" t="s">
        <v>458</v>
      </c>
      <c r="E285" s="14" t="s">
        <v>54</v>
      </c>
      <c r="F285" s="15">
        <v>40995</v>
      </c>
      <c r="G285" s="15"/>
      <c r="H285" s="14" t="s">
        <v>291</v>
      </c>
    </row>
    <row r="286" spans="1:8" x14ac:dyDescent="0.3">
      <c r="A286" s="14">
        <v>529639</v>
      </c>
      <c r="B286" s="14" t="s">
        <v>700</v>
      </c>
      <c r="C286" s="14" t="s">
        <v>701</v>
      </c>
      <c r="D286" s="14" t="s">
        <v>702</v>
      </c>
      <c r="E286" s="14" t="s">
        <v>54</v>
      </c>
      <c r="F286" s="15">
        <v>40997</v>
      </c>
      <c r="G286" s="15"/>
      <c r="H286" s="14" t="s">
        <v>291</v>
      </c>
    </row>
    <row r="287" spans="1:8" x14ac:dyDescent="0.3">
      <c r="A287" s="14">
        <v>524709</v>
      </c>
      <c r="B287" s="14" t="s">
        <v>690</v>
      </c>
      <c r="C287" s="14" t="s">
        <v>691</v>
      </c>
      <c r="D287" s="14" t="s">
        <v>243</v>
      </c>
      <c r="E287" s="14" t="s">
        <v>76</v>
      </c>
      <c r="F287" s="15">
        <v>41012</v>
      </c>
      <c r="G287" s="15"/>
      <c r="H287" s="14" t="s">
        <v>291</v>
      </c>
    </row>
    <row r="288" spans="1:8" x14ac:dyDescent="0.3">
      <c r="A288" s="14">
        <v>164428</v>
      </c>
      <c r="B288" s="14" t="s">
        <v>692</v>
      </c>
      <c r="C288" s="14" t="s">
        <v>693</v>
      </c>
      <c r="D288" s="14" t="s">
        <v>634</v>
      </c>
      <c r="E288" s="14" t="s">
        <v>82</v>
      </c>
      <c r="F288" s="15">
        <v>41044</v>
      </c>
      <c r="G288" s="15"/>
      <c r="H288" s="14" t="s">
        <v>291</v>
      </c>
    </row>
    <row r="289" spans="1:8" x14ac:dyDescent="0.3">
      <c r="A289" s="14">
        <v>161121</v>
      </c>
      <c r="B289" s="14" t="s">
        <v>705</v>
      </c>
      <c r="C289" s="14" t="s">
        <v>706</v>
      </c>
      <c r="D289" s="14" t="s">
        <v>26</v>
      </c>
      <c r="E289" s="14" t="s">
        <v>44</v>
      </c>
      <c r="F289" s="15">
        <v>41052</v>
      </c>
      <c r="G289" s="15"/>
      <c r="H289" s="14" t="s">
        <v>291</v>
      </c>
    </row>
    <row r="290" spans="1:8" x14ac:dyDescent="0.3">
      <c r="A290" s="14">
        <v>535441</v>
      </c>
      <c r="B290" s="14" t="s">
        <v>713</v>
      </c>
      <c r="C290" s="14" t="s">
        <v>714</v>
      </c>
      <c r="D290" s="14" t="s">
        <v>515</v>
      </c>
      <c r="E290" s="14" t="s">
        <v>27</v>
      </c>
      <c r="F290" s="15">
        <v>41061</v>
      </c>
      <c r="G290" s="15"/>
      <c r="H290" s="14" t="s">
        <v>291</v>
      </c>
    </row>
    <row r="291" spans="1:8" x14ac:dyDescent="0.3">
      <c r="A291" s="14">
        <v>164427</v>
      </c>
      <c r="B291" s="14" t="s">
        <v>684</v>
      </c>
      <c r="C291" s="14" t="s">
        <v>104</v>
      </c>
      <c r="D291" s="14" t="s">
        <v>634</v>
      </c>
      <c r="E291" s="14" t="s">
        <v>54</v>
      </c>
      <c r="F291" s="15">
        <v>41063</v>
      </c>
      <c r="G291" s="15"/>
      <c r="H291" s="14" t="s">
        <v>291</v>
      </c>
    </row>
    <row r="292" spans="1:8" x14ac:dyDescent="0.3">
      <c r="A292" s="14">
        <v>523697</v>
      </c>
      <c r="B292" s="14" t="s">
        <v>694</v>
      </c>
      <c r="C292" s="14" t="s">
        <v>148</v>
      </c>
      <c r="D292" s="14" t="s">
        <v>265</v>
      </c>
      <c r="E292" s="14" t="s">
        <v>82</v>
      </c>
      <c r="F292" s="15">
        <v>41094</v>
      </c>
      <c r="G292" s="15"/>
      <c r="H292" s="14" t="s">
        <v>291</v>
      </c>
    </row>
    <row r="293" spans="1:8" x14ac:dyDescent="0.3">
      <c r="A293" s="14">
        <v>533629</v>
      </c>
      <c r="B293" s="14" t="s">
        <v>696</v>
      </c>
      <c r="C293" s="14" t="s">
        <v>504</v>
      </c>
      <c r="D293" s="14" t="s">
        <v>657</v>
      </c>
      <c r="E293" s="14" t="s">
        <v>82</v>
      </c>
      <c r="F293" s="15">
        <v>41124</v>
      </c>
      <c r="G293" s="15"/>
      <c r="H293" s="14" t="s">
        <v>291</v>
      </c>
    </row>
    <row r="294" spans="1:8" x14ac:dyDescent="0.3">
      <c r="A294" s="14">
        <v>526155</v>
      </c>
      <c r="B294" s="14" t="s">
        <v>717</v>
      </c>
      <c r="C294" s="14" t="s">
        <v>300</v>
      </c>
      <c r="D294" s="14" t="s">
        <v>718</v>
      </c>
      <c r="E294" s="14" t="s">
        <v>42</v>
      </c>
      <c r="F294" s="15">
        <v>41179</v>
      </c>
      <c r="G294" s="15"/>
      <c r="H294" s="14" t="s">
        <v>291</v>
      </c>
    </row>
    <row r="295" spans="1:8" x14ac:dyDescent="0.3">
      <c r="A295" s="14">
        <v>174266</v>
      </c>
      <c r="B295" s="14" t="s">
        <v>759</v>
      </c>
      <c r="C295" s="14" t="s">
        <v>760</v>
      </c>
      <c r="D295" s="14" t="s">
        <v>228</v>
      </c>
      <c r="E295" s="14" t="s">
        <v>32</v>
      </c>
      <c r="F295" s="15">
        <v>41287</v>
      </c>
      <c r="G295" s="15"/>
      <c r="H295" s="14" t="s">
        <v>278</v>
      </c>
    </row>
    <row r="296" spans="1:8" x14ac:dyDescent="0.3">
      <c r="A296" s="14">
        <v>173840</v>
      </c>
      <c r="B296" s="14" t="s">
        <v>754</v>
      </c>
      <c r="C296" s="14" t="s">
        <v>755</v>
      </c>
      <c r="D296" s="14" t="s">
        <v>756</v>
      </c>
      <c r="E296" s="14" t="s">
        <v>32</v>
      </c>
      <c r="F296" s="15">
        <v>41290</v>
      </c>
      <c r="G296" s="15"/>
      <c r="H296" s="14" t="s">
        <v>278</v>
      </c>
    </row>
    <row r="297" spans="1:8" x14ac:dyDescent="0.3">
      <c r="A297" s="14">
        <v>165430</v>
      </c>
      <c r="B297" s="14" t="s">
        <v>212</v>
      </c>
      <c r="C297" s="14" t="s">
        <v>169</v>
      </c>
      <c r="D297" s="14" t="s">
        <v>764</v>
      </c>
      <c r="E297" s="14" t="s">
        <v>161</v>
      </c>
      <c r="F297" s="15">
        <v>41305</v>
      </c>
      <c r="G297" s="15"/>
      <c r="H297" s="14" t="s">
        <v>278</v>
      </c>
    </row>
    <row r="298" spans="1:8" x14ac:dyDescent="0.3">
      <c r="A298" s="14">
        <v>169703</v>
      </c>
      <c r="B298" s="14" t="s">
        <v>757</v>
      </c>
      <c r="C298" s="14" t="s">
        <v>496</v>
      </c>
      <c r="D298" s="14" t="s">
        <v>758</v>
      </c>
      <c r="E298" s="14" t="s">
        <v>32</v>
      </c>
      <c r="F298" s="15">
        <v>41319</v>
      </c>
      <c r="G298" s="15"/>
      <c r="H298" s="14" t="s">
        <v>278</v>
      </c>
    </row>
    <row r="299" spans="1:8" x14ac:dyDescent="0.3">
      <c r="A299" s="14">
        <v>529940</v>
      </c>
      <c r="B299" s="14" t="s">
        <v>774</v>
      </c>
      <c r="C299" s="14" t="s">
        <v>224</v>
      </c>
      <c r="D299" s="14" t="s">
        <v>718</v>
      </c>
      <c r="E299" s="14" t="s">
        <v>54</v>
      </c>
      <c r="F299" s="15">
        <v>41337</v>
      </c>
      <c r="G299" s="15"/>
      <c r="H299" s="14" t="s">
        <v>278</v>
      </c>
    </row>
    <row r="300" spans="1:8" x14ac:dyDescent="0.3">
      <c r="A300" s="14">
        <v>167607</v>
      </c>
      <c r="B300" s="14" t="s">
        <v>742</v>
      </c>
      <c r="C300" s="14" t="s">
        <v>356</v>
      </c>
      <c r="D300" s="14" t="s">
        <v>743</v>
      </c>
      <c r="E300" s="14" t="s">
        <v>54</v>
      </c>
      <c r="F300" s="15">
        <v>41339</v>
      </c>
      <c r="G300" s="15"/>
      <c r="H300" s="14" t="s">
        <v>278</v>
      </c>
    </row>
    <row r="301" spans="1:8" x14ac:dyDescent="0.3">
      <c r="A301" s="14">
        <v>528843</v>
      </c>
      <c r="B301" s="14" t="s">
        <v>724</v>
      </c>
      <c r="C301" s="14" t="s">
        <v>749</v>
      </c>
      <c r="D301" s="14" t="s">
        <v>243</v>
      </c>
      <c r="E301" s="14" t="s">
        <v>44</v>
      </c>
      <c r="F301" s="15">
        <v>41343</v>
      </c>
      <c r="G301" s="15"/>
      <c r="H301" s="14" t="s">
        <v>278</v>
      </c>
    </row>
    <row r="302" spans="1:8" x14ac:dyDescent="0.3">
      <c r="A302" s="14">
        <v>528844</v>
      </c>
      <c r="B302" s="14" t="s">
        <v>750</v>
      </c>
      <c r="C302" s="14" t="s">
        <v>751</v>
      </c>
      <c r="D302" s="14" t="s">
        <v>243</v>
      </c>
      <c r="E302" s="14" t="s">
        <v>58</v>
      </c>
      <c r="F302" s="15">
        <v>41353</v>
      </c>
      <c r="G302" s="15"/>
      <c r="H302" s="14" t="s">
        <v>278</v>
      </c>
    </row>
    <row r="303" spans="1:8" x14ac:dyDescent="0.3">
      <c r="A303" s="14">
        <v>533044</v>
      </c>
      <c r="B303" s="14" t="s">
        <v>767</v>
      </c>
      <c r="C303" s="14" t="s">
        <v>768</v>
      </c>
      <c r="D303" s="14" t="s">
        <v>766</v>
      </c>
      <c r="E303" s="14" t="s">
        <v>32</v>
      </c>
      <c r="F303" s="15">
        <v>41379</v>
      </c>
      <c r="G303" s="15"/>
      <c r="H303" s="14" t="s">
        <v>278</v>
      </c>
    </row>
    <row r="304" spans="1:8" x14ac:dyDescent="0.3">
      <c r="A304" s="14">
        <v>530887</v>
      </c>
      <c r="B304" s="14" t="s">
        <v>770</v>
      </c>
      <c r="C304" s="14" t="s">
        <v>264</v>
      </c>
      <c r="D304" s="14" t="s">
        <v>265</v>
      </c>
      <c r="E304" s="14" t="s">
        <v>61</v>
      </c>
      <c r="F304" s="15">
        <v>41383</v>
      </c>
      <c r="G304" s="15"/>
      <c r="H304" s="14" t="s">
        <v>278</v>
      </c>
    </row>
    <row r="305" spans="1:8" x14ac:dyDescent="0.3">
      <c r="A305" s="14">
        <v>172213</v>
      </c>
      <c r="B305" s="14" t="s">
        <v>737</v>
      </c>
      <c r="C305" s="14" t="s">
        <v>282</v>
      </c>
      <c r="D305" s="14" t="s">
        <v>738</v>
      </c>
      <c r="E305" s="14" t="s">
        <v>27</v>
      </c>
      <c r="F305" s="15">
        <v>41390</v>
      </c>
      <c r="G305" s="15"/>
      <c r="H305" s="14" t="s">
        <v>278</v>
      </c>
    </row>
    <row r="306" spans="1:8" x14ac:dyDescent="0.3">
      <c r="A306" s="14">
        <v>176282</v>
      </c>
      <c r="B306" s="14" t="s">
        <v>562</v>
      </c>
      <c r="C306" s="14" t="s">
        <v>729</v>
      </c>
      <c r="D306" s="14" t="s">
        <v>201</v>
      </c>
      <c r="E306" s="14" t="s">
        <v>27</v>
      </c>
      <c r="F306" s="15">
        <v>41395</v>
      </c>
      <c r="G306" s="15"/>
      <c r="H306" s="14" t="s">
        <v>278</v>
      </c>
    </row>
    <row r="307" spans="1:8" x14ac:dyDescent="0.3">
      <c r="A307" s="14">
        <v>531900</v>
      </c>
      <c r="B307" s="14" t="s">
        <v>765</v>
      </c>
      <c r="C307" s="14" t="s">
        <v>267</v>
      </c>
      <c r="D307" s="14" t="s">
        <v>766</v>
      </c>
      <c r="E307" s="14" t="s">
        <v>32</v>
      </c>
      <c r="F307" s="15">
        <v>41400</v>
      </c>
      <c r="G307" s="15"/>
      <c r="H307" s="14" t="s">
        <v>278</v>
      </c>
    </row>
    <row r="308" spans="1:8" x14ac:dyDescent="0.3">
      <c r="A308" s="14">
        <v>534325</v>
      </c>
      <c r="B308" s="14" t="s">
        <v>778</v>
      </c>
      <c r="C308" s="14" t="s">
        <v>656</v>
      </c>
      <c r="D308" s="14" t="s">
        <v>779</v>
      </c>
      <c r="E308" s="14" t="s">
        <v>32</v>
      </c>
      <c r="F308" s="15">
        <v>41405</v>
      </c>
      <c r="G308" s="15"/>
      <c r="H308" s="14" t="s">
        <v>278</v>
      </c>
    </row>
    <row r="309" spans="1:8" x14ac:dyDescent="0.3">
      <c r="A309" s="14">
        <v>166496</v>
      </c>
      <c r="B309" s="14" t="s">
        <v>739</v>
      </c>
      <c r="C309" s="14" t="s">
        <v>740</v>
      </c>
      <c r="D309" s="14" t="s">
        <v>60</v>
      </c>
      <c r="E309" s="14" t="s">
        <v>54</v>
      </c>
      <c r="F309" s="15">
        <v>41500</v>
      </c>
      <c r="G309" s="15"/>
      <c r="H309" s="14" t="s">
        <v>278</v>
      </c>
    </row>
    <row r="310" spans="1:8" x14ac:dyDescent="0.3">
      <c r="A310" s="14">
        <v>533428</v>
      </c>
      <c r="B310" s="14" t="s">
        <v>775</v>
      </c>
      <c r="C310" s="14" t="s">
        <v>518</v>
      </c>
      <c r="D310" s="14" t="s">
        <v>776</v>
      </c>
      <c r="E310" s="14" t="s">
        <v>32</v>
      </c>
      <c r="F310" s="15">
        <v>41534</v>
      </c>
      <c r="G310" s="15"/>
      <c r="H310" s="14" t="s">
        <v>278</v>
      </c>
    </row>
    <row r="311" spans="1:8" x14ac:dyDescent="0.3">
      <c r="A311" s="14">
        <v>166919</v>
      </c>
      <c r="B311" s="14" t="s">
        <v>244</v>
      </c>
      <c r="C311" s="14" t="s">
        <v>741</v>
      </c>
      <c r="D311" s="14" t="s">
        <v>60</v>
      </c>
      <c r="E311" s="14" t="s">
        <v>54</v>
      </c>
      <c r="F311" s="15">
        <v>41536</v>
      </c>
      <c r="G311" s="15"/>
      <c r="H311" s="14" t="s">
        <v>278</v>
      </c>
    </row>
    <row r="312" spans="1:8" x14ac:dyDescent="0.3">
      <c r="A312" s="14">
        <v>167309</v>
      </c>
      <c r="B312" s="14" t="s">
        <v>747</v>
      </c>
      <c r="C312" s="14" t="s">
        <v>748</v>
      </c>
      <c r="D312" s="14" t="s">
        <v>531</v>
      </c>
      <c r="E312" s="14" t="s">
        <v>54</v>
      </c>
      <c r="F312" s="15">
        <v>41555</v>
      </c>
      <c r="G312" s="15"/>
      <c r="H312" s="14" t="s">
        <v>278</v>
      </c>
    </row>
    <row r="313" spans="1:8" x14ac:dyDescent="0.3">
      <c r="A313" s="14">
        <v>533042</v>
      </c>
      <c r="B313" s="14" t="s">
        <v>769</v>
      </c>
      <c r="C313" s="14" t="s">
        <v>755</v>
      </c>
      <c r="D313" s="14" t="s">
        <v>766</v>
      </c>
      <c r="E313" s="14" t="s">
        <v>58</v>
      </c>
      <c r="F313" s="15">
        <v>41555</v>
      </c>
      <c r="G313" s="15"/>
      <c r="H313" s="14" t="s">
        <v>278</v>
      </c>
    </row>
    <row r="314" spans="1:8" x14ac:dyDescent="0.3">
      <c r="A314" s="14">
        <v>166472</v>
      </c>
      <c r="B314" s="14" t="s">
        <v>752</v>
      </c>
      <c r="C314" s="14" t="s">
        <v>753</v>
      </c>
      <c r="D314" s="14" t="s">
        <v>269</v>
      </c>
      <c r="E314" s="14" t="s">
        <v>82</v>
      </c>
      <c r="F314" s="15">
        <v>41712</v>
      </c>
      <c r="G314" s="15"/>
      <c r="H314" s="14" t="s">
        <v>283</v>
      </c>
    </row>
    <row r="315" spans="1:8" x14ac:dyDescent="0.3">
      <c r="A315" s="14">
        <v>171971</v>
      </c>
      <c r="B315" s="14" t="s">
        <v>734</v>
      </c>
      <c r="C315" s="14" t="s">
        <v>819</v>
      </c>
      <c r="D315" s="14" t="s">
        <v>619</v>
      </c>
      <c r="E315" s="14" t="s">
        <v>54</v>
      </c>
      <c r="F315" s="15">
        <v>41728</v>
      </c>
      <c r="G315" s="15"/>
      <c r="H315" s="14" t="s">
        <v>283</v>
      </c>
    </row>
    <row r="316" spans="1:8" x14ac:dyDescent="0.3">
      <c r="A316" s="14">
        <v>533524</v>
      </c>
      <c r="B316" s="14" t="s">
        <v>771</v>
      </c>
      <c r="C316" s="14" t="s">
        <v>772</v>
      </c>
      <c r="D316" s="14" t="s">
        <v>773</v>
      </c>
      <c r="E316" s="14" t="s">
        <v>54</v>
      </c>
      <c r="F316" s="15">
        <v>41801</v>
      </c>
      <c r="G316" s="15"/>
      <c r="H316" s="14" t="s">
        <v>283</v>
      </c>
    </row>
    <row r="317" spans="1:8" x14ac:dyDescent="0.3">
      <c r="A317" s="14">
        <v>527467</v>
      </c>
      <c r="B317" s="14" t="s">
        <v>733</v>
      </c>
      <c r="C317" s="14" t="s">
        <v>324</v>
      </c>
      <c r="D317" s="14" t="s">
        <v>732</v>
      </c>
      <c r="E317" s="14" t="s">
        <v>54</v>
      </c>
      <c r="F317" s="15">
        <v>41836</v>
      </c>
      <c r="G317" s="15"/>
      <c r="H317" s="14" t="s">
        <v>283</v>
      </c>
    </row>
    <row r="318" spans="1:8" x14ac:dyDescent="0.3">
      <c r="A318" s="14">
        <v>173526</v>
      </c>
      <c r="B318" s="14" t="s">
        <v>735</v>
      </c>
      <c r="C318" s="14" t="s">
        <v>736</v>
      </c>
      <c r="D318" s="14" t="s">
        <v>645</v>
      </c>
      <c r="E318" s="14" t="s">
        <v>27</v>
      </c>
      <c r="F318" s="15">
        <v>41857</v>
      </c>
      <c r="G318" s="15"/>
      <c r="H318" s="14" t="s">
        <v>283</v>
      </c>
    </row>
    <row r="319" spans="1:8" x14ac:dyDescent="0.3">
      <c r="A319" s="14">
        <v>533176</v>
      </c>
      <c r="B319" s="14" t="s">
        <v>745</v>
      </c>
      <c r="C319" s="14" t="s">
        <v>746</v>
      </c>
      <c r="D319" s="14" t="s">
        <v>657</v>
      </c>
      <c r="E319" s="14" t="s">
        <v>27</v>
      </c>
      <c r="F319" s="15">
        <v>41860</v>
      </c>
      <c r="G319" s="15"/>
      <c r="H319" s="14" t="s">
        <v>283</v>
      </c>
    </row>
    <row r="320" spans="1:8" x14ac:dyDescent="0.3">
      <c r="A320" s="14">
        <v>533074</v>
      </c>
      <c r="B320" s="14" t="s">
        <v>777</v>
      </c>
      <c r="C320" s="14" t="s">
        <v>169</v>
      </c>
      <c r="D320" s="14" t="s">
        <v>191</v>
      </c>
      <c r="E320" s="14" t="s">
        <v>32</v>
      </c>
      <c r="F320" s="15">
        <v>41884</v>
      </c>
      <c r="G320" s="15"/>
      <c r="H320" s="14" t="s">
        <v>283</v>
      </c>
    </row>
    <row r="321" spans="1:8" x14ac:dyDescent="0.3">
      <c r="A321" s="14">
        <v>529875</v>
      </c>
      <c r="B321" s="14" t="s">
        <v>761</v>
      </c>
      <c r="C321" s="14" t="s">
        <v>762</v>
      </c>
      <c r="D321" s="14" t="s">
        <v>763</v>
      </c>
      <c r="E321" s="14" t="s">
        <v>32</v>
      </c>
      <c r="F321" s="15">
        <v>41887</v>
      </c>
      <c r="G321" s="15"/>
      <c r="H321" s="14" t="s">
        <v>283</v>
      </c>
    </row>
    <row r="322" spans="1:8" x14ac:dyDescent="0.3">
      <c r="A322" s="14">
        <v>529671</v>
      </c>
      <c r="B322" s="14" t="s">
        <v>730</v>
      </c>
      <c r="C322" s="14" t="s">
        <v>731</v>
      </c>
      <c r="D322" s="14" t="s">
        <v>732</v>
      </c>
      <c r="E322" s="14" t="s">
        <v>27</v>
      </c>
      <c r="F322" s="15">
        <v>41891</v>
      </c>
      <c r="G322" s="15"/>
      <c r="H322" s="14" t="s">
        <v>283</v>
      </c>
    </row>
    <row r="323" spans="1:8" x14ac:dyDescent="0.3">
      <c r="A323" s="14">
        <v>532022</v>
      </c>
      <c r="B323" s="14" t="s">
        <v>744</v>
      </c>
      <c r="C323" s="14" t="s">
        <v>335</v>
      </c>
      <c r="D323" s="14" t="s">
        <v>718</v>
      </c>
      <c r="E323" s="14" t="s">
        <v>54</v>
      </c>
      <c r="F323" s="15">
        <v>41961</v>
      </c>
      <c r="G323" s="15"/>
      <c r="H323" s="14" t="s">
        <v>283</v>
      </c>
    </row>
    <row r="324" spans="1:8" x14ac:dyDescent="0.3">
      <c r="A324" s="14">
        <v>529261</v>
      </c>
      <c r="B324" s="14" t="s">
        <v>787</v>
      </c>
      <c r="C324" s="14" t="s">
        <v>518</v>
      </c>
      <c r="D324" s="14" t="s">
        <v>164</v>
      </c>
      <c r="E324" s="14" t="s">
        <v>58</v>
      </c>
      <c r="F324" s="15">
        <v>42025</v>
      </c>
      <c r="G324" s="15"/>
      <c r="H324" s="14" t="s">
        <v>289</v>
      </c>
    </row>
    <row r="325" spans="1:8" x14ac:dyDescent="0.3">
      <c r="A325" s="14">
        <v>178111</v>
      </c>
      <c r="B325" s="14" t="s">
        <v>780</v>
      </c>
      <c r="C325" s="14" t="s">
        <v>781</v>
      </c>
      <c r="D325" s="14" t="s">
        <v>29</v>
      </c>
      <c r="E325" s="14" t="s">
        <v>27</v>
      </c>
      <c r="F325" s="15">
        <v>42028</v>
      </c>
      <c r="G325" s="15"/>
      <c r="H325" s="14" t="s">
        <v>289</v>
      </c>
    </row>
    <row r="326" spans="1:8" x14ac:dyDescent="0.3">
      <c r="A326" s="14">
        <v>531504</v>
      </c>
      <c r="B326" s="14" t="s">
        <v>810</v>
      </c>
      <c r="C326" s="14" t="s">
        <v>818</v>
      </c>
      <c r="D326" s="14" t="s">
        <v>131</v>
      </c>
      <c r="E326" s="14" t="s">
        <v>32</v>
      </c>
      <c r="F326" s="15">
        <v>42040</v>
      </c>
      <c r="G326" s="15"/>
      <c r="H326" s="14" t="s">
        <v>289</v>
      </c>
    </row>
    <row r="327" spans="1:8" x14ac:dyDescent="0.3">
      <c r="A327" s="14">
        <v>168469</v>
      </c>
      <c r="B327" s="14" t="s">
        <v>809</v>
      </c>
      <c r="C327" s="14" t="s">
        <v>212</v>
      </c>
      <c r="D327" s="14" t="s">
        <v>29</v>
      </c>
      <c r="E327" s="14" t="s">
        <v>61</v>
      </c>
      <c r="F327" s="15">
        <v>42050</v>
      </c>
      <c r="G327" s="15"/>
      <c r="H327" s="14" t="s">
        <v>289</v>
      </c>
    </row>
    <row r="328" spans="1:8" x14ac:dyDescent="0.3">
      <c r="A328" s="14">
        <v>167651</v>
      </c>
      <c r="B328" s="14" t="s">
        <v>165</v>
      </c>
      <c r="C328" s="14" t="s">
        <v>166</v>
      </c>
      <c r="D328" s="14" t="s">
        <v>167</v>
      </c>
      <c r="E328" s="14" t="s">
        <v>42</v>
      </c>
      <c r="F328" s="15">
        <v>42052</v>
      </c>
      <c r="G328" s="15"/>
      <c r="H328" s="14" t="s">
        <v>289</v>
      </c>
    </row>
    <row r="329" spans="1:8" x14ac:dyDescent="0.3">
      <c r="A329" s="14">
        <v>532504</v>
      </c>
      <c r="B329" s="14" t="s">
        <v>791</v>
      </c>
      <c r="C329" s="14" t="s">
        <v>792</v>
      </c>
      <c r="D329" s="14" t="s">
        <v>793</v>
      </c>
      <c r="E329" s="14" t="s">
        <v>54</v>
      </c>
      <c r="F329" s="15">
        <v>42056</v>
      </c>
      <c r="G329" s="15"/>
      <c r="H329" s="14" t="s">
        <v>289</v>
      </c>
    </row>
    <row r="330" spans="1:8" x14ac:dyDescent="0.3">
      <c r="A330" s="14">
        <v>532763</v>
      </c>
      <c r="B330" s="14" t="s">
        <v>135</v>
      </c>
      <c r="C330" s="14" t="s">
        <v>808</v>
      </c>
      <c r="D330" s="14" t="s">
        <v>766</v>
      </c>
      <c r="E330" s="14" t="s">
        <v>27</v>
      </c>
      <c r="F330" s="15">
        <v>42166</v>
      </c>
      <c r="G330" s="15"/>
      <c r="H330" s="14" t="s">
        <v>289</v>
      </c>
    </row>
    <row r="331" spans="1:8" x14ac:dyDescent="0.3">
      <c r="A331" s="14">
        <v>531577</v>
      </c>
      <c r="B331" s="14" t="s">
        <v>784</v>
      </c>
      <c r="C331" s="14" t="s">
        <v>815</v>
      </c>
      <c r="D331" s="14" t="s">
        <v>234</v>
      </c>
      <c r="E331" s="14" t="s">
        <v>27</v>
      </c>
      <c r="F331" s="15">
        <v>42212</v>
      </c>
      <c r="G331" s="15"/>
      <c r="H331" s="14" t="s">
        <v>289</v>
      </c>
    </row>
    <row r="332" spans="1:8" x14ac:dyDescent="0.3">
      <c r="A332" s="14">
        <v>174354</v>
      </c>
      <c r="B332" s="14" t="s">
        <v>799</v>
      </c>
      <c r="C332" s="14" t="s">
        <v>800</v>
      </c>
      <c r="D332" s="14" t="s">
        <v>170</v>
      </c>
      <c r="E332" s="14" t="s">
        <v>27</v>
      </c>
      <c r="F332" s="15">
        <v>42220</v>
      </c>
      <c r="G332" s="15"/>
      <c r="H332" s="14" t="s">
        <v>289</v>
      </c>
    </row>
    <row r="333" spans="1:8" x14ac:dyDescent="0.3">
      <c r="A333" s="14">
        <v>174568</v>
      </c>
      <c r="B333" s="14" t="s">
        <v>801</v>
      </c>
      <c r="C333" s="14" t="s">
        <v>802</v>
      </c>
      <c r="D333" s="14" t="s">
        <v>803</v>
      </c>
      <c r="E333" s="14" t="s">
        <v>58</v>
      </c>
      <c r="F333" s="15">
        <v>42229</v>
      </c>
      <c r="G333" s="15"/>
      <c r="H333" s="14" t="s">
        <v>289</v>
      </c>
    </row>
    <row r="334" spans="1:8" x14ac:dyDescent="0.3">
      <c r="A334" s="14">
        <v>169759</v>
      </c>
      <c r="B334" s="14" t="s">
        <v>811</v>
      </c>
      <c r="C334" s="14" t="s">
        <v>812</v>
      </c>
      <c r="D334" s="14" t="s">
        <v>613</v>
      </c>
      <c r="E334" s="14" t="s">
        <v>58</v>
      </c>
      <c r="F334" s="15">
        <v>42258</v>
      </c>
      <c r="G334" s="15"/>
      <c r="H334" s="14" t="s">
        <v>289</v>
      </c>
    </row>
    <row r="335" spans="1:8" x14ac:dyDescent="0.3">
      <c r="A335" s="14">
        <v>534308</v>
      </c>
      <c r="B335" s="14" t="s">
        <v>804</v>
      </c>
      <c r="C335" s="14" t="s">
        <v>805</v>
      </c>
      <c r="D335" s="14" t="s">
        <v>251</v>
      </c>
      <c r="E335" s="14" t="s">
        <v>27</v>
      </c>
      <c r="F335" s="15">
        <v>42262</v>
      </c>
      <c r="G335" s="15"/>
      <c r="H335" s="14" t="s">
        <v>289</v>
      </c>
    </row>
    <row r="336" spans="1:8" x14ac:dyDescent="0.3">
      <c r="A336" s="14">
        <v>532927</v>
      </c>
      <c r="B336" s="14" t="s">
        <v>806</v>
      </c>
      <c r="C336" s="14" t="s">
        <v>183</v>
      </c>
      <c r="D336" s="14" t="s">
        <v>807</v>
      </c>
      <c r="E336" s="14" t="s">
        <v>32</v>
      </c>
      <c r="F336" s="15">
        <v>42298</v>
      </c>
      <c r="G336" s="15"/>
      <c r="H336" s="14" t="s">
        <v>289</v>
      </c>
    </row>
    <row r="337" spans="1:8" x14ac:dyDescent="0.3">
      <c r="A337" s="14">
        <v>532592</v>
      </c>
      <c r="B337" s="14" t="s">
        <v>785</v>
      </c>
      <c r="C337" s="14" t="s">
        <v>816</v>
      </c>
      <c r="D337" s="14" t="s">
        <v>110</v>
      </c>
      <c r="E337" s="14" t="s">
        <v>27</v>
      </c>
      <c r="F337" s="15">
        <v>42402</v>
      </c>
      <c r="G337" s="15"/>
      <c r="H337" s="14" t="s">
        <v>294</v>
      </c>
    </row>
    <row r="338" spans="1:8" x14ac:dyDescent="0.3">
      <c r="A338" s="14">
        <v>535051</v>
      </c>
      <c r="B338" s="14" t="s">
        <v>786</v>
      </c>
      <c r="C338" s="14" t="s">
        <v>378</v>
      </c>
      <c r="D338" s="14" t="s">
        <v>763</v>
      </c>
      <c r="E338" s="14" t="s">
        <v>27</v>
      </c>
      <c r="F338" s="15">
        <v>42458</v>
      </c>
      <c r="G338" s="15"/>
      <c r="H338" s="14" t="s">
        <v>294</v>
      </c>
    </row>
    <row r="339" spans="1:8" x14ac:dyDescent="0.3">
      <c r="A339" s="14">
        <v>177034</v>
      </c>
      <c r="B339" s="14" t="s">
        <v>796</v>
      </c>
      <c r="C339" s="14" t="s">
        <v>797</v>
      </c>
      <c r="D339" s="14" t="s">
        <v>26</v>
      </c>
      <c r="E339" s="14" t="s">
        <v>27</v>
      </c>
      <c r="F339" s="15">
        <v>42472</v>
      </c>
      <c r="G339" s="15"/>
      <c r="H339" s="14" t="s">
        <v>294</v>
      </c>
    </row>
    <row r="340" spans="1:8" x14ac:dyDescent="0.3">
      <c r="A340" s="14">
        <v>166916</v>
      </c>
      <c r="B340" s="14" t="s">
        <v>244</v>
      </c>
      <c r="C340" s="14" t="s">
        <v>375</v>
      </c>
      <c r="D340" s="14" t="s">
        <v>60</v>
      </c>
      <c r="E340" s="14" t="s">
        <v>27</v>
      </c>
      <c r="F340" s="15">
        <v>42495</v>
      </c>
      <c r="G340" s="15"/>
      <c r="H340" s="14" t="s">
        <v>294</v>
      </c>
    </row>
    <row r="341" spans="1:8" x14ac:dyDescent="0.3">
      <c r="A341" s="14">
        <v>532944</v>
      </c>
      <c r="B341" s="14" t="s">
        <v>360</v>
      </c>
      <c r="C341" s="14" t="s">
        <v>817</v>
      </c>
      <c r="D341" s="14" t="s">
        <v>73</v>
      </c>
      <c r="E341" s="14" t="s">
        <v>54</v>
      </c>
      <c r="F341" s="15">
        <v>42551</v>
      </c>
      <c r="G341" s="15"/>
      <c r="H341" s="14" t="s">
        <v>294</v>
      </c>
    </row>
    <row r="342" spans="1:8" x14ac:dyDescent="0.3">
      <c r="A342" s="14">
        <v>533600</v>
      </c>
      <c r="B342" s="14" t="s">
        <v>794</v>
      </c>
      <c r="C342" s="14" t="s">
        <v>795</v>
      </c>
      <c r="D342" s="14" t="s">
        <v>776</v>
      </c>
      <c r="E342" s="14" t="s">
        <v>27</v>
      </c>
      <c r="F342" s="15">
        <v>42645</v>
      </c>
      <c r="G342" s="15"/>
      <c r="H342" s="14" t="s">
        <v>294</v>
      </c>
    </row>
    <row r="343" spans="1:8" x14ac:dyDescent="0.3">
      <c r="A343" s="14">
        <v>172961</v>
      </c>
      <c r="B343" s="14" t="s">
        <v>798</v>
      </c>
      <c r="C343" s="14" t="s">
        <v>755</v>
      </c>
      <c r="D343" s="14" t="s">
        <v>197</v>
      </c>
      <c r="E343" s="14" t="s">
        <v>58</v>
      </c>
      <c r="F343" s="15">
        <v>42753</v>
      </c>
      <c r="G343" s="15"/>
      <c r="H343" s="14" t="s">
        <v>285</v>
      </c>
    </row>
    <row r="344" spans="1:8" x14ac:dyDescent="0.3">
      <c r="A344" s="14">
        <v>175778</v>
      </c>
      <c r="B344" s="14" t="s">
        <v>789</v>
      </c>
      <c r="C344" s="14" t="s">
        <v>790</v>
      </c>
      <c r="D344" s="14" t="s">
        <v>288</v>
      </c>
      <c r="E344" s="14" t="s">
        <v>27</v>
      </c>
      <c r="F344" s="15">
        <v>42791</v>
      </c>
      <c r="G344" s="15"/>
      <c r="H344" s="14" t="s">
        <v>285</v>
      </c>
    </row>
    <row r="345" spans="1:8" x14ac:dyDescent="0.3">
      <c r="A345" s="14">
        <v>534860</v>
      </c>
      <c r="B345" s="14" t="s">
        <v>782</v>
      </c>
      <c r="C345" s="14" t="s">
        <v>783</v>
      </c>
      <c r="D345" s="14" t="s">
        <v>243</v>
      </c>
      <c r="E345" s="14" t="s">
        <v>27</v>
      </c>
      <c r="F345" s="15">
        <v>42842</v>
      </c>
      <c r="G345" s="15"/>
      <c r="H345" s="14" t="s">
        <v>285</v>
      </c>
    </row>
    <row r="346" spans="1:8" x14ac:dyDescent="0.3">
      <c r="A346" s="14">
        <v>529682</v>
      </c>
      <c r="B346" s="14" t="s">
        <v>787</v>
      </c>
      <c r="C346" s="14" t="s">
        <v>788</v>
      </c>
      <c r="D346" s="14" t="s">
        <v>164</v>
      </c>
      <c r="E346" s="14" t="s">
        <v>27</v>
      </c>
      <c r="F346" s="15">
        <v>42894</v>
      </c>
      <c r="G346" s="15"/>
      <c r="H346" s="14" t="s">
        <v>285</v>
      </c>
    </row>
    <row r="348" spans="1:8" x14ac:dyDescent="0.3">
      <c r="A348"/>
      <c r="B348"/>
      <c r="C348"/>
      <c r="D348"/>
      <c r="E348"/>
      <c r="F348"/>
      <c r="G348" s="12"/>
      <c r="H348"/>
    </row>
    <row r="349" spans="1:8" x14ac:dyDescent="0.3">
      <c r="A349"/>
      <c r="B349"/>
      <c r="C349"/>
      <c r="D349"/>
      <c r="E349"/>
      <c r="F349"/>
      <c r="G349" s="12"/>
      <c r="H349"/>
    </row>
    <row r="350" spans="1:8" x14ac:dyDescent="0.3">
      <c r="A350"/>
      <c r="B350"/>
      <c r="C350"/>
      <c r="D350"/>
      <c r="E350"/>
      <c r="F350"/>
      <c r="G350" s="12"/>
      <c r="H350"/>
    </row>
    <row r="351" spans="1:8" x14ac:dyDescent="0.3">
      <c r="A351"/>
      <c r="B351"/>
      <c r="C351"/>
      <c r="D351"/>
      <c r="E351"/>
      <c r="F351"/>
      <c r="G351" s="12"/>
      <c r="H351"/>
    </row>
    <row r="352" spans="1:8" x14ac:dyDescent="0.3">
      <c r="A352"/>
      <c r="B352"/>
      <c r="C352"/>
      <c r="D352"/>
      <c r="E352"/>
      <c r="F352"/>
      <c r="G352" s="12"/>
      <c r="H352"/>
    </row>
    <row r="353" spans="7:7" customFormat="1" x14ac:dyDescent="0.3">
      <c r="G353" s="12"/>
    </row>
    <row r="354" spans="7:7" customFormat="1" x14ac:dyDescent="0.3">
      <c r="G354" s="12"/>
    </row>
    <row r="355" spans="7:7" customFormat="1" x14ac:dyDescent="0.3">
      <c r="G355" s="12"/>
    </row>
    <row r="356" spans="7:7" customFormat="1" x14ac:dyDescent="0.3">
      <c r="G356" s="12"/>
    </row>
    <row r="357" spans="7:7" customFormat="1" x14ac:dyDescent="0.3">
      <c r="G357" s="12"/>
    </row>
    <row r="358" spans="7:7" customFormat="1" x14ac:dyDescent="0.3">
      <c r="G358" s="12"/>
    </row>
    <row r="359" spans="7:7" customFormat="1" x14ac:dyDescent="0.3">
      <c r="G359" s="12"/>
    </row>
    <row r="360" spans="7:7" customFormat="1" x14ac:dyDescent="0.3">
      <c r="G360" s="12"/>
    </row>
    <row r="361" spans="7:7" customFormat="1" x14ac:dyDescent="0.3">
      <c r="G361" s="12"/>
    </row>
    <row r="362" spans="7:7" customFormat="1" x14ac:dyDescent="0.3">
      <c r="G362" s="12"/>
    </row>
    <row r="363" spans="7:7" customFormat="1" x14ac:dyDescent="0.3">
      <c r="G363" s="12"/>
    </row>
    <row r="364" spans="7:7" customFormat="1" x14ac:dyDescent="0.3">
      <c r="G364" s="12"/>
    </row>
    <row r="365" spans="7:7" customFormat="1" x14ac:dyDescent="0.3">
      <c r="G365" s="12"/>
    </row>
    <row r="366" spans="7:7" customFormat="1" x14ac:dyDescent="0.3">
      <c r="G366" s="12"/>
    </row>
    <row r="367" spans="7:7" customFormat="1" x14ac:dyDescent="0.3">
      <c r="G367" s="12"/>
    </row>
    <row r="368" spans="7:7" customFormat="1" x14ac:dyDescent="0.3">
      <c r="G368" s="12"/>
    </row>
    <row r="369" spans="7:7" customFormat="1" x14ac:dyDescent="0.3">
      <c r="G369" s="12"/>
    </row>
    <row r="370" spans="7:7" customFormat="1" x14ac:dyDescent="0.3">
      <c r="G370" s="12"/>
    </row>
    <row r="371" spans="7:7" customFormat="1" x14ac:dyDescent="0.3">
      <c r="G371" s="12"/>
    </row>
    <row r="372" spans="7:7" customFormat="1" x14ac:dyDescent="0.3">
      <c r="G372" s="12"/>
    </row>
    <row r="373" spans="7:7" customFormat="1" x14ac:dyDescent="0.3">
      <c r="G373" s="12"/>
    </row>
    <row r="374" spans="7:7" customFormat="1" x14ac:dyDescent="0.3">
      <c r="G374" s="12"/>
    </row>
    <row r="375" spans="7:7" customFormat="1" x14ac:dyDescent="0.3">
      <c r="G375" s="12"/>
    </row>
    <row r="376" spans="7:7" customFormat="1" x14ac:dyDescent="0.3">
      <c r="G376" s="12"/>
    </row>
    <row r="377" spans="7:7" customFormat="1" x14ac:dyDescent="0.3">
      <c r="G377" s="12"/>
    </row>
    <row r="378" spans="7:7" customFormat="1" x14ac:dyDescent="0.3">
      <c r="G378" s="12"/>
    </row>
    <row r="379" spans="7:7" customFormat="1" x14ac:dyDescent="0.3">
      <c r="G379" s="12"/>
    </row>
    <row r="380" spans="7:7" customFormat="1" x14ac:dyDescent="0.3">
      <c r="G380" s="12"/>
    </row>
    <row r="381" spans="7:7" customFormat="1" x14ac:dyDescent="0.3">
      <c r="G381" s="12"/>
    </row>
    <row r="382" spans="7:7" customFormat="1" x14ac:dyDescent="0.3">
      <c r="G382" s="12"/>
    </row>
    <row r="383" spans="7:7" customFormat="1" x14ac:dyDescent="0.3">
      <c r="G383" s="12"/>
    </row>
    <row r="384" spans="7:7" customFormat="1" x14ac:dyDescent="0.3">
      <c r="G384" s="12"/>
    </row>
    <row r="385" spans="7:7" customFormat="1" x14ac:dyDescent="0.3">
      <c r="G385" s="12"/>
    </row>
    <row r="386" spans="7:7" customFormat="1" x14ac:dyDescent="0.3">
      <c r="G386" s="12"/>
    </row>
    <row r="387" spans="7:7" customFormat="1" x14ac:dyDescent="0.3">
      <c r="G387" s="12"/>
    </row>
    <row r="388" spans="7:7" customFormat="1" x14ac:dyDescent="0.3">
      <c r="G388" s="12"/>
    </row>
    <row r="389" spans="7:7" customFormat="1" x14ac:dyDescent="0.3">
      <c r="G389" s="12"/>
    </row>
    <row r="390" spans="7:7" customFormat="1" x14ac:dyDescent="0.3">
      <c r="G390" s="12"/>
    </row>
    <row r="391" spans="7:7" customFormat="1" x14ac:dyDescent="0.3">
      <c r="G391" s="12"/>
    </row>
    <row r="392" spans="7:7" customFormat="1" x14ac:dyDescent="0.3">
      <c r="G392" s="12"/>
    </row>
    <row r="393" spans="7:7" customFormat="1" x14ac:dyDescent="0.3">
      <c r="G393" s="12"/>
    </row>
    <row r="394" spans="7:7" customFormat="1" x14ac:dyDescent="0.3">
      <c r="G394" s="12"/>
    </row>
    <row r="395" spans="7:7" customFormat="1" x14ac:dyDescent="0.3">
      <c r="G395" s="12"/>
    </row>
    <row r="396" spans="7:7" customFormat="1" x14ac:dyDescent="0.3">
      <c r="G396" s="12"/>
    </row>
    <row r="397" spans="7:7" customFormat="1" x14ac:dyDescent="0.3">
      <c r="G397" s="12"/>
    </row>
    <row r="398" spans="7:7" customFormat="1" x14ac:dyDescent="0.3">
      <c r="G398" s="12"/>
    </row>
    <row r="399" spans="7:7" customFormat="1" x14ac:dyDescent="0.3">
      <c r="G399" s="12"/>
    </row>
    <row r="400" spans="7:7" customFormat="1" x14ac:dyDescent="0.3">
      <c r="G400" s="12"/>
    </row>
    <row r="401" spans="7:7" customFormat="1" x14ac:dyDescent="0.3">
      <c r="G401" s="12"/>
    </row>
    <row r="402" spans="7:7" customFormat="1" x14ac:dyDescent="0.3">
      <c r="G402" s="12"/>
    </row>
    <row r="403" spans="7:7" customFormat="1" x14ac:dyDescent="0.3">
      <c r="G403" s="12"/>
    </row>
    <row r="404" spans="7:7" customFormat="1" x14ac:dyDescent="0.3">
      <c r="G404" s="12"/>
    </row>
    <row r="405" spans="7:7" customFormat="1" x14ac:dyDescent="0.3">
      <c r="G405" s="12"/>
    </row>
    <row r="406" spans="7:7" customFormat="1" x14ac:dyDescent="0.3">
      <c r="G406" s="12"/>
    </row>
    <row r="407" spans="7:7" customFormat="1" x14ac:dyDescent="0.3">
      <c r="G407" s="12"/>
    </row>
    <row r="408" spans="7:7" customFormat="1" x14ac:dyDescent="0.3">
      <c r="G408" s="12"/>
    </row>
    <row r="409" spans="7:7" customFormat="1" x14ac:dyDescent="0.3">
      <c r="G409" s="12"/>
    </row>
    <row r="410" spans="7:7" customFormat="1" x14ac:dyDescent="0.3">
      <c r="G410" s="12"/>
    </row>
    <row r="411" spans="7:7" customFormat="1" x14ac:dyDescent="0.3">
      <c r="G411" s="12"/>
    </row>
    <row r="412" spans="7:7" customFormat="1" x14ac:dyDescent="0.3">
      <c r="G412" s="12"/>
    </row>
    <row r="413" spans="7:7" customFormat="1" x14ac:dyDescent="0.3">
      <c r="G413" s="12"/>
    </row>
    <row r="414" spans="7:7" customFormat="1" x14ac:dyDescent="0.3">
      <c r="G414" s="12"/>
    </row>
    <row r="415" spans="7:7" customFormat="1" x14ac:dyDescent="0.3">
      <c r="G415" s="12"/>
    </row>
    <row r="416" spans="7:7" customFormat="1" x14ac:dyDescent="0.3">
      <c r="G416" s="12"/>
    </row>
    <row r="417" spans="7:7" customFormat="1" x14ac:dyDescent="0.3">
      <c r="G417" s="12"/>
    </row>
    <row r="418" spans="7:7" customFormat="1" x14ac:dyDescent="0.3">
      <c r="G418" s="12"/>
    </row>
    <row r="419" spans="7:7" customFormat="1" x14ac:dyDescent="0.3">
      <c r="G419" s="12"/>
    </row>
    <row r="420" spans="7:7" customFormat="1" x14ac:dyDescent="0.3">
      <c r="G420" s="12"/>
    </row>
    <row r="421" spans="7:7" customFormat="1" x14ac:dyDescent="0.3">
      <c r="G421" s="12"/>
    </row>
    <row r="422" spans="7:7" customFormat="1" x14ac:dyDescent="0.3">
      <c r="G422" s="12"/>
    </row>
    <row r="423" spans="7:7" customFormat="1" x14ac:dyDescent="0.3">
      <c r="G423" s="12"/>
    </row>
    <row r="424" spans="7:7" customFormat="1" x14ac:dyDescent="0.3">
      <c r="G424" s="12"/>
    </row>
    <row r="425" spans="7:7" customFormat="1" x14ac:dyDescent="0.3">
      <c r="G425" s="12"/>
    </row>
    <row r="426" spans="7:7" customFormat="1" x14ac:dyDescent="0.3">
      <c r="G426" s="12"/>
    </row>
    <row r="427" spans="7:7" customFormat="1" x14ac:dyDescent="0.3">
      <c r="G427" s="12"/>
    </row>
    <row r="428" spans="7:7" customFormat="1" x14ac:dyDescent="0.3">
      <c r="G428" s="12"/>
    </row>
    <row r="429" spans="7:7" customFormat="1" x14ac:dyDescent="0.3">
      <c r="G429" s="12"/>
    </row>
  </sheetData>
  <sortState xmlns:xlrd2="http://schemas.microsoft.com/office/spreadsheetml/2017/richdata2" ref="A296:F428">
    <sortCondition ref="F296:F4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"/>
  <sheetViews>
    <sheetView zoomScale="80" zoomScaleNormal="80" zoomScaleSheetLayoutView="100" workbookViewId="0">
      <selection activeCell="A50" sqref="A50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380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437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TANG TEMPERANCE - Vl-B283 - B2</v>
      </c>
      <c r="D3" s="3" t="str">
        <f>VLOOKUP(VALUE(B3),'Listing Players'!A:I,8,FALSE)</f>
        <v>CAD1</v>
      </c>
      <c r="E3" s="3">
        <v>75</v>
      </c>
      <c r="F3" s="3">
        <v>70</v>
      </c>
      <c r="G3" s="3">
        <v>0</v>
      </c>
      <c r="H3" s="3">
        <v>100</v>
      </c>
      <c r="I3" s="3">
        <v>100</v>
      </c>
      <c r="J3" s="4">
        <f>SUM(LARGE(E3:G3,1), LARGE(E3:G3,2),H3:I3)</f>
        <v>345</v>
      </c>
    </row>
    <row r="4" spans="1:10" ht="25.5" customHeight="1" x14ac:dyDescent="0.3">
      <c r="A4" s="3">
        <v>2</v>
      </c>
      <c r="B4" s="3" t="s">
        <v>438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RIFFLART AMANDINE - BBW179 - C0</v>
      </c>
      <c r="D4" s="3" t="str">
        <f>VLOOKUP(VALUE(B4),'Listing Players'!A:I,8,FALSE)</f>
        <v>MIN2</v>
      </c>
      <c r="E4" s="3">
        <v>70</v>
      </c>
      <c r="F4" s="3">
        <v>75</v>
      </c>
      <c r="G4" s="3">
        <f>VLOOKUP(B4,'[1]Complete Ranking girls'!$B$9:$G$47,6,FALSE)</f>
        <v>75</v>
      </c>
      <c r="H4" s="3">
        <v>85</v>
      </c>
      <c r="I4" s="3">
        <v>90</v>
      </c>
      <c r="J4" s="4">
        <f>SUM(LARGE(E4:G4,1), LARGE(E4:G4,2),H4:I4)</f>
        <v>325</v>
      </c>
    </row>
    <row r="5" spans="1:10" ht="25.5" customHeight="1" x14ac:dyDescent="0.3">
      <c r="A5" s="3">
        <v>3</v>
      </c>
      <c r="B5" s="3" t="s">
        <v>445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DANTINNE LILOU - H430 - B6</v>
      </c>
      <c r="D5" s="3" t="str">
        <f>VLOOKUP(VALUE(B5),'Listing Players'!A:I,8,FALSE)</f>
        <v>CAD1</v>
      </c>
      <c r="E5" s="3">
        <v>30</v>
      </c>
      <c r="F5" s="3">
        <v>45</v>
      </c>
      <c r="G5" s="3">
        <f>VLOOKUP(B5,'[1]Complete Ranking girls'!$B$9:$G$47,6,FALSE)</f>
        <v>70</v>
      </c>
      <c r="H5" s="3">
        <v>70</v>
      </c>
      <c r="I5" s="3">
        <v>80</v>
      </c>
      <c r="J5" s="4">
        <f>SUM(LARGE(E5:G5,1), LARGE(E5:G5,2),H5:I5)</f>
        <v>265</v>
      </c>
    </row>
    <row r="6" spans="1:10" ht="25.5" customHeight="1" x14ac:dyDescent="0.3">
      <c r="A6" s="3">
        <v>4</v>
      </c>
      <c r="B6" s="3" t="s">
        <v>435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CORYN YASMINE - L323 - B4</v>
      </c>
      <c r="D6" s="3" t="str">
        <f>VLOOKUP(VALUE(B6),'Listing Players'!A:I,8,FALSE)</f>
        <v>CAD2</v>
      </c>
      <c r="E6" s="3">
        <v>65</v>
      </c>
      <c r="F6" s="3">
        <v>55</v>
      </c>
      <c r="G6" s="3">
        <f>VLOOKUP(B6,'[1]Complete Ranking girls'!$B$9:$G$47,6,FALSE)</f>
        <v>65</v>
      </c>
      <c r="H6" s="3">
        <v>55</v>
      </c>
      <c r="I6" s="3">
        <v>65</v>
      </c>
      <c r="J6" s="4">
        <f>SUM(LARGE(E6:G6,1), LARGE(E6:G6,2),H6:I6)</f>
        <v>250</v>
      </c>
    </row>
    <row r="7" spans="1:10" ht="25.5" customHeight="1" x14ac:dyDescent="0.3">
      <c r="A7" s="3">
        <v>5</v>
      </c>
      <c r="B7" s="3" t="s">
        <v>446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GEEROMS CHLOE - BBW165 - C2</v>
      </c>
      <c r="D7" s="3" t="str">
        <f>VLOOKUP(VALUE(B7),'Listing Players'!A:I,8,FALSE)</f>
        <v>CAD2</v>
      </c>
      <c r="E7" s="3">
        <v>60</v>
      </c>
      <c r="F7" s="3">
        <v>14</v>
      </c>
      <c r="G7" s="3">
        <f>VLOOKUP(B7,'[1]Complete Ranking girls'!$B$9:$G$47,6,FALSE)</f>
        <v>20</v>
      </c>
      <c r="H7" s="3">
        <v>55</v>
      </c>
      <c r="I7" s="3">
        <v>45</v>
      </c>
      <c r="J7" s="4">
        <f>SUM(LARGE(E7:G7,1), LARGE(E7:G7,2),H7:I7)</f>
        <v>180</v>
      </c>
    </row>
    <row r="8" spans="1:10" ht="25.5" customHeight="1" x14ac:dyDescent="0.3">
      <c r="A8" s="3">
        <v>6</v>
      </c>
      <c r="B8" s="3" t="s">
        <v>568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CHAPODZE MARIE - OVL032 - C4</v>
      </c>
      <c r="D8" s="3" t="str">
        <f>VLOOKUP(VALUE(B8),'Listing Players'!A:I,8,FALSE)</f>
        <v>MIN2</v>
      </c>
      <c r="E8" s="3">
        <v>35</v>
      </c>
      <c r="F8" s="3">
        <v>50</v>
      </c>
      <c r="G8" s="3">
        <f>VLOOKUP(B8,'[1]Complete Ranking girls'!$B$9:$G$47,6,FALSE)</f>
        <v>60</v>
      </c>
      <c r="H8" s="3">
        <v>70</v>
      </c>
      <c r="I8" s="3">
        <v>0</v>
      </c>
      <c r="J8" s="4">
        <f>SUM(LARGE(E8:G8,1), LARGE(E8:G8,2),H8:I8)</f>
        <v>180</v>
      </c>
    </row>
    <row r="9" spans="1:10" ht="25.5" customHeight="1" x14ac:dyDescent="0.3">
      <c r="A9" s="3">
        <v>7</v>
      </c>
      <c r="B9" s="3" t="s">
        <v>440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GOETHALS LORE - WVL109 - B6</v>
      </c>
      <c r="D9" s="3" t="str">
        <f>VLOOKUP(VALUE(B9),'Listing Players'!A:I,8,FALSE)</f>
        <v>MIN2</v>
      </c>
      <c r="E9" s="3">
        <v>45</v>
      </c>
      <c r="F9" s="3">
        <v>60</v>
      </c>
      <c r="G9" s="3">
        <f>VLOOKUP(B9,'[1]Complete Ranking girls'!$B$9:$G$47,6,FALSE)</f>
        <v>55</v>
      </c>
      <c r="H9" s="3">
        <v>55</v>
      </c>
      <c r="I9" s="3">
        <v>0</v>
      </c>
      <c r="J9" s="4">
        <f>SUM(LARGE(E9:G9,1), LARGE(E9:G9,2),H9:I9)</f>
        <v>170</v>
      </c>
    </row>
    <row r="10" spans="1:10" ht="25.5" customHeight="1" x14ac:dyDescent="0.3">
      <c r="A10" s="3">
        <v>8</v>
      </c>
      <c r="B10" s="3" t="s">
        <v>570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WACHEUL ROSIE - H399 - C0</v>
      </c>
      <c r="D10" s="3" t="str">
        <f>VLOOKUP(VALUE(B10),'Listing Players'!A:I,8,FALSE)</f>
        <v>CAD1</v>
      </c>
      <c r="E10" s="3">
        <v>20</v>
      </c>
      <c r="F10" s="3">
        <v>0</v>
      </c>
      <c r="G10" s="3">
        <f>VLOOKUP(B10,'[1]Complete Ranking girls'!$B$9:$G$47,6,FALSE)</f>
        <v>35</v>
      </c>
      <c r="H10" s="3">
        <v>40</v>
      </c>
      <c r="I10" s="3">
        <v>70</v>
      </c>
      <c r="J10" s="4">
        <f>SUM(LARGE(E10:G10,1), LARGE(E10:G10,2),H10:I10)</f>
        <v>165</v>
      </c>
    </row>
    <row r="11" spans="1:10" ht="25.5" customHeight="1" x14ac:dyDescent="0.3">
      <c r="A11" s="3">
        <v>9</v>
      </c>
      <c r="B11" s="3" t="s">
        <v>441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RIFFLART CHARLOTTE - BBW179 - C0</v>
      </c>
      <c r="D11" s="3" t="str">
        <f>VLOOKUP(VALUE(B11),'Listing Players'!A:I,8,FALSE)</f>
        <v>CAD1</v>
      </c>
      <c r="E11" s="3">
        <v>55</v>
      </c>
      <c r="F11" s="3">
        <v>25</v>
      </c>
      <c r="G11" s="3">
        <f>VLOOKUP(B11,'[1]Complete Ranking girls'!$B$9:$G$47,6,FALSE)</f>
        <v>18</v>
      </c>
      <c r="H11" s="3">
        <v>40</v>
      </c>
      <c r="I11" s="3">
        <v>40</v>
      </c>
      <c r="J11" s="4">
        <f>SUM(LARGE(E11:G11,1), LARGE(E11:G11,2),H11:I11)</f>
        <v>160</v>
      </c>
    </row>
    <row r="12" spans="1:10" ht="25.5" customHeight="1" x14ac:dyDescent="0.3">
      <c r="A12" s="3">
        <v>10</v>
      </c>
      <c r="B12" s="3" t="s">
        <v>444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VERLEYE CATO - WVL109 - B6</v>
      </c>
      <c r="D12" s="3" t="str">
        <f>VLOOKUP(VALUE(B12),'Listing Players'!A:I,8,FALSE)</f>
        <v>CAD2</v>
      </c>
      <c r="E12" s="3">
        <v>40</v>
      </c>
      <c r="F12" s="3">
        <v>65</v>
      </c>
      <c r="G12" s="3">
        <v>0</v>
      </c>
      <c r="H12" s="3">
        <v>55</v>
      </c>
      <c r="I12" s="3">
        <v>0</v>
      </c>
      <c r="J12" s="4">
        <f>SUM(LARGE(E12:G12,1), LARGE(E12:G12,2),H12:I12)</f>
        <v>160</v>
      </c>
    </row>
    <row r="13" spans="1:10" ht="25.5" customHeight="1" x14ac:dyDescent="0.3">
      <c r="A13" s="3">
        <v>11</v>
      </c>
      <c r="B13" s="3">
        <v>526228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GOETHALS ILKE - WVL109 - C4</v>
      </c>
      <c r="D13" s="3" t="str">
        <f>VLOOKUP(VALUE(B13),'Listing Players'!A:I,8,FALSE)</f>
        <v>CAD2</v>
      </c>
      <c r="E13" s="3">
        <v>0</v>
      </c>
      <c r="F13" s="3">
        <v>40</v>
      </c>
      <c r="G13" s="3">
        <v>25</v>
      </c>
      <c r="H13" s="3">
        <v>40</v>
      </c>
      <c r="I13" s="3">
        <v>55</v>
      </c>
      <c r="J13" s="4">
        <f>SUM(LARGE(E13:G13,1), LARGE(E13:G13,2),H13:I13)</f>
        <v>160</v>
      </c>
    </row>
    <row r="14" spans="1:10" ht="25.5" customHeight="1" x14ac:dyDescent="0.3">
      <c r="A14" s="3">
        <v>12</v>
      </c>
      <c r="B14" s="3" t="s">
        <v>572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ART LISE - BBW350 - C6</v>
      </c>
      <c r="D14" s="3" t="str">
        <f>VLOOKUP(VALUE(B14),'Listing Players'!A:I,8,FALSE)</f>
        <v>CAD1</v>
      </c>
      <c r="E14" s="3">
        <v>16</v>
      </c>
      <c r="F14" s="3">
        <v>30</v>
      </c>
      <c r="G14" s="3">
        <f>VLOOKUP(B14,'[1]Complete Ranking girls'!$B$9:$G$47,6,FALSE)</f>
        <v>10</v>
      </c>
      <c r="H14" s="3">
        <v>40</v>
      </c>
      <c r="I14" s="3">
        <v>60</v>
      </c>
      <c r="J14" s="4">
        <f>SUM(LARGE(E14:G14,1), LARGE(E14:G14,2),H14:I14)</f>
        <v>146</v>
      </c>
    </row>
    <row r="15" spans="1:10" ht="25.5" customHeight="1" x14ac:dyDescent="0.3">
      <c r="A15" s="3">
        <v>13</v>
      </c>
      <c r="B15" s="3" t="s">
        <v>439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VERMANDEL ELLA - WVL134 - B6</v>
      </c>
      <c r="D15" s="3" t="str">
        <f>VLOOKUP(VALUE(B15),'Listing Players'!A:I,8,FALSE)</f>
        <v>MIN2</v>
      </c>
      <c r="E15" s="3">
        <v>50</v>
      </c>
      <c r="F15" s="3">
        <v>20</v>
      </c>
      <c r="G15" s="3">
        <f>VLOOKUP(B15,'[1]Complete Ranking girls'!$B$9:$G$47,6,FALSE)</f>
        <v>40</v>
      </c>
      <c r="H15" s="3">
        <v>40</v>
      </c>
      <c r="I15" s="3">
        <v>0</v>
      </c>
      <c r="J15" s="4">
        <f>SUM(LARGE(E15:G15,1), LARGE(E15:G15,2),H15:I15)</f>
        <v>130</v>
      </c>
    </row>
    <row r="16" spans="1:10" ht="25.5" customHeight="1" x14ac:dyDescent="0.3">
      <c r="A16" s="3">
        <v>14</v>
      </c>
      <c r="B16" s="3" t="s">
        <v>569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HOUSIAUX CAPUCINE - N104 - C2</v>
      </c>
      <c r="D16" s="3" t="str">
        <f>VLOOKUP(VALUE(B16),'Listing Players'!A:I,8,FALSE)</f>
        <v>MIN1</v>
      </c>
      <c r="E16" s="3">
        <v>25</v>
      </c>
      <c r="F16" s="3">
        <v>18</v>
      </c>
      <c r="G16" s="3">
        <f>VLOOKUP(B16,'[1]Complete Ranking girls'!$B$9:$G$47,6,FALSE)</f>
        <v>50</v>
      </c>
      <c r="H16" s="3">
        <v>40</v>
      </c>
      <c r="I16" s="3">
        <v>0</v>
      </c>
      <c r="J16" s="4">
        <f>SUM(LARGE(E16:G16,1), LARGE(E16:G16,2),H16:I16)</f>
        <v>115</v>
      </c>
    </row>
    <row r="17" spans="1:10" ht="25.5" customHeight="1" x14ac:dyDescent="0.3">
      <c r="A17" s="3">
        <v>15</v>
      </c>
      <c r="B17" s="3" t="s">
        <v>574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CZAPLICKI ANAIS - Lx076 - C4</v>
      </c>
      <c r="D17" s="3" t="str">
        <f>VLOOKUP(VALUE(B17),'Listing Players'!A:I,8,FALSE)</f>
        <v>CAD2</v>
      </c>
      <c r="E17" s="3">
        <v>12</v>
      </c>
      <c r="F17" s="3">
        <v>8</v>
      </c>
      <c r="G17" s="3">
        <f>VLOOKUP(B17,'[1]Complete Ranking girls'!$B$9:$G$47,6,FALSE)</f>
        <v>12</v>
      </c>
      <c r="H17" s="3">
        <v>40</v>
      </c>
      <c r="I17" s="3">
        <v>50</v>
      </c>
      <c r="J17" s="4">
        <f>SUM(LARGE(E17:G17,1), LARGE(E17:G17,2),H17:I17)</f>
        <v>114</v>
      </c>
    </row>
    <row r="18" spans="1:10" ht="25.5" customHeight="1" x14ac:dyDescent="0.3">
      <c r="A18" s="3">
        <v>16</v>
      </c>
      <c r="B18" s="3" t="s">
        <v>573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MACARENCO SERAFIMA - BBW134 - C6</v>
      </c>
      <c r="D18" s="3" t="str">
        <f>VLOOKUP(VALUE(B18),'Listing Players'!A:I,8,FALSE)</f>
        <v>MIN1</v>
      </c>
      <c r="E18" s="3">
        <v>14</v>
      </c>
      <c r="F18" s="3">
        <v>35</v>
      </c>
      <c r="G18" s="3">
        <f>VLOOKUP(B18,'[1]Complete Ranking girls'!$B$9:$G$47,6,FALSE)</f>
        <v>30</v>
      </c>
      <c r="H18" s="3">
        <v>0</v>
      </c>
      <c r="I18" s="3">
        <v>0</v>
      </c>
      <c r="J18" s="4">
        <f>SUM(LARGE(E18:G18,1), LARGE(E18:G18,2),H18:I18)</f>
        <v>65</v>
      </c>
    </row>
    <row r="19" spans="1:10" ht="25.5" customHeight="1" x14ac:dyDescent="0.3">
      <c r="A19" s="3">
        <v>17</v>
      </c>
      <c r="B19" s="3">
        <v>160519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DELANNOY EMILY - N104 - C2</v>
      </c>
      <c r="D19" s="3" t="str">
        <f>VLOOKUP(VALUE(B19),'Listing Players'!A:I,8,FALSE)</f>
        <v>CAD2</v>
      </c>
      <c r="E19" s="3">
        <v>0</v>
      </c>
      <c r="F19" s="3">
        <v>10</v>
      </c>
      <c r="G19" s="3">
        <v>16</v>
      </c>
      <c r="H19" s="3">
        <v>25</v>
      </c>
      <c r="I19" s="3">
        <v>0</v>
      </c>
      <c r="J19" s="4">
        <f>SUM(LARGE(E19:G19,1), LARGE(E19:G19,2),H19:I19)</f>
        <v>51</v>
      </c>
    </row>
    <row r="20" spans="1:10" ht="25.5" customHeight="1" x14ac:dyDescent="0.3">
      <c r="A20" s="3">
        <v>18</v>
      </c>
      <c r="B20" s="3" t="s">
        <v>576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DE LEY LAURE - A136 - C6</v>
      </c>
      <c r="D20" s="3" t="str">
        <f>VLOOKUP(VALUE(B20),'Listing Players'!A:I,8,FALSE)</f>
        <v>MIN2</v>
      </c>
      <c r="E20" s="3">
        <v>4</v>
      </c>
      <c r="F20" s="3">
        <v>1</v>
      </c>
      <c r="G20" s="3">
        <f>VLOOKUP(B20,'[1]Complete Ranking girls'!$B$9:$G$47,6,FALSE)</f>
        <v>45</v>
      </c>
      <c r="H20" s="3">
        <v>0</v>
      </c>
      <c r="I20" s="3">
        <v>0</v>
      </c>
      <c r="J20" s="4">
        <f>SUM(LARGE(E20:G20,1), LARGE(E20:G20,2),H20:I20)</f>
        <v>49</v>
      </c>
    </row>
    <row r="21" spans="1:10" ht="25.5" customHeight="1" x14ac:dyDescent="0.3">
      <c r="A21" s="3">
        <v>19</v>
      </c>
      <c r="B21" s="3">
        <v>528842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SMETS MARJOLEIN - LK103 - C6</v>
      </c>
      <c r="D21" s="3" t="str">
        <f>VLOOKUP(VALUE(B21),'Listing Players'!A:I,8,FALSE)</f>
        <v>CAD1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>SUM(LARGE(E21:G21,1), LARGE(E21:G21,2),H21:I21)</f>
        <v>40</v>
      </c>
    </row>
    <row r="22" spans="1:10" ht="25.5" customHeight="1" x14ac:dyDescent="0.3">
      <c r="A22" s="3">
        <v>20</v>
      </c>
      <c r="B22" s="3" t="s">
        <v>571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VANSNICK VALENTINE - H200 - D0</v>
      </c>
      <c r="D22" s="3" t="str">
        <f>VLOOKUP(VALUE(B22),'Listing Players'!A:I,8,FALSE)</f>
        <v>MIN1</v>
      </c>
      <c r="E22" s="3">
        <v>18</v>
      </c>
      <c r="F22" s="3">
        <v>12</v>
      </c>
      <c r="G22" s="3">
        <v>0</v>
      </c>
      <c r="H22" s="3">
        <v>0</v>
      </c>
      <c r="I22" s="3">
        <v>0</v>
      </c>
      <c r="J22" s="4">
        <f>SUM(LARGE(E22:G22,1), LARGE(E22:G22,2),H22:I22)</f>
        <v>30</v>
      </c>
    </row>
    <row r="23" spans="1:10" ht="25.5" customHeight="1" x14ac:dyDescent="0.3">
      <c r="A23" s="3">
        <v>20</v>
      </c>
      <c r="B23" s="3" t="s">
        <v>447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DECLOUX CHLOE - N104 - C2</v>
      </c>
      <c r="D23" s="3" t="str">
        <f>VLOOKUP(VALUE(B23),'Listing Players'!A:I,8,FALSE)</f>
        <v>MIN2</v>
      </c>
      <c r="E23" s="3">
        <v>8</v>
      </c>
      <c r="F23" s="3">
        <v>16</v>
      </c>
      <c r="G23" s="3">
        <f>VLOOKUP(B23,'[1]Complete Ranking girls'!$B$9:$G$47,6,FALSE)</f>
        <v>14</v>
      </c>
      <c r="H23" s="3">
        <v>0</v>
      </c>
      <c r="I23" s="3">
        <v>0</v>
      </c>
      <c r="J23" s="4">
        <f>SUM(LARGE(E23:G23,1), LARGE(E23:G23,2),H23:I23)</f>
        <v>30</v>
      </c>
    </row>
    <row r="24" spans="1:10" ht="25.5" customHeight="1" x14ac:dyDescent="0.3">
      <c r="A24" s="3">
        <v>22</v>
      </c>
      <c r="B24" s="3">
        <v>529713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BASTIAENS JULIE - A130 - C6</v>
      </c>
      <c r="D24" s="3" t="str">
        <f>VLOOKUP(VALUE(B24),'Listing Players'!A:I,8,FALSE)</f>
        <v>CAD2</v>
      </c>
      <c r="E24" s="3">
        <v>0</v>
      </c>
      <c r="F24" s="3">
        <v>0</v>
      </c>
      <c r="G24" s="3">
        <v>0</v>
      </c>
      <c r="H24" s="3">
        <v>25</v>
      </c>
      <c r="I24" s="3">
        <v>0</v>
      </c>
      <c r="J24" s="4">
        <f>SUM(LARGE(E24:G24,1), LARGE(E24:G24,2),H24:I24)</f>
        <v>25</v>
      </c>
    </row>
    <row r="25" spans="1:10" ht="25.5" customHeight="1" x14ac:dyDescent="0.3">
      <c r="A25" s="3">
        <v>22</v>
      </c>
      <c r="B25" s="3">
        <v>529858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BURGRAEVE LILY - WVL034 - D6</v>
      </c>
      <c r="D25" s="3" t="str">
        <f>VLOOKUP(VALUE(B25),'Listing Players'!A:I,8,FALSE)</f>
        <v>CAD2</v>
      </c>
      <c r="E25" s="3">
        <v>0</v>
      </c>
      <c r="F25" s="3">
        <v>0</v>
      </c>
      <c r="G25" s="3">
        <v>0</v>
      </c>
      <c r="H25" s="3">
        <v>25</v>
      </c>
      <c r="I25" s="3">
        <v>0</v>
      </c>
      <c r="J25" s="4">
        <f>SUM(LARGE(E25:G25,1), LARGE(E25:G25,2),H25:I25)</f>
        <v>25</v>
      </c>
    </row>
    <row r="26" spans="1:10" ht="25.5" customHeight="1" x14ac:dyDescent="0.3">
      <c r="A26" s="3">
        <v>22</v>
      </c>
      <c r="B26" s="3">
        <v>535441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CORNIL MINNE - OVL088 - NC</v>
      </c>
      <c r="D26" s="3" t="str">
        <f>VLOOKUP(VALUE(B26),'Listing Players'!A:I,8,FALSE)</f>
        <v>CAD1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>SUM(LARGE(E26:G26,1), LARGE(E26:G26,2),H26:I26)</f>
        <v>25</v>
      </c>
    </row>
    <row r="27" spans="1:10" ht="25.5" customHeight="1" x14ac:dyDescent="0.3">
      <c r="A27" s="3">
        <v>22</v>
      </c>
      <c r="B27" s="3">
        <v>161121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CROCE JULIA - L264 - D2</v>
      </c>
      <c r="D27" s="3" t="str">
        <f>VLOOKUP(VALUE(B27),'Listing Players'!A:I,8,FALSE)</f>
        <v>CAD1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>SUM(LARGE(E27:G27,1), LARGE(E27:G27,2),H27:I27)</f>
        <v>25</v>
      </c>
    </row>
    <row r="28" spans="1:10" ht="25.5" customHeight="1" x14ac:dyDescent="0.3">
      <c r="A28" s="3">
        <v>22</v>
      </c>
      <c r="B28" s="3">
        <v>524779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DEKENS JILL - LK103 - D0</v>
      </c>
      <c r="D28" s="3" t="str">
        <f>VLOOKUP(VALUE(B28),'Listing Players'!A:I,8,FALSE)</f>
        <v>CAD2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  <row r="29" spans="1:10" ht="25.5" customHeight="1" x14ac:dyDescent="0.3">
      <c r="A29" s="3">
        <v>22</v>
      </c>
      <c r="B29" s="3">
        <v>167830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DEWITTE ELEA - L276 - D6</v>
      </c>
      <c r="D29" s="3" t="str">
        <f>VLOOKUP(VALUE(B29),'Listing Players'!A:I,8,FALSE)</f>
        <v>CAD2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>SUM(LARGE(E29:G29,1), LARGE(E29:G29,2),H29:I29)</f>
        <v>25</v>
      </c>
    </row>
    <row r="30" spans="1:10" ht="25.5" customHeight="1" x14ac:dyDescent="0.3">
      <c r="A30" s="3">
        <v>22</v>
      </c>
      <c r="B30" s="3">
        <v>530949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D'HOLLANDER LIV - OVL096 - D6</v>
      </c>
      <c r="D30" s="3" t="str">
        <f>VLOOKUP(VALUE(B30),'Listing Players'!A:I,8,FALSE)</f>
        <v>CAD1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>SUM(LARGE(E30:G30,1), LARGE(E30:G30,2),H30:I30)</f>
        <v>25</v>
      </c>
    </row>
    <row r="31" spans="1:10" ht="25.5" customHeight="1" x14ac:dyDescent="0.3">
      <c r="A31" s="3">
        <v>22</v>
      </c>
      <c r="B31" s="3">
        <v>166867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KOTTGEN MARYSE - BBW289 - D0</v>
      </c>
      <c r="D31" s="3" t="str">
        <f>VLOOKUP(VALUE(B31),'Listing Players'!A:I,8,FALSE)</f>
        <v>CAD1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>SUM(LARGE(E31:G31,1), LARGE(E31:G31,2),H31:I31)</f>
        <v>25</v>
      </c>
    </row>
    <row r="32" spans="1:10" ht="25.5" customHeight="1" x14ac:dyDescent="0.3">
      <c r="A32" s="3">
        <v>22</v>
      </c>
      <c r="B32" s="3">
        <v>526155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LEYSENS EMMA - A117 - C4</v>
      </c>
      <c r="D32" s="3" t="str">
        <f>VLOOKUP(VALUE(B32),'Listing Players'!A:I,8,FALSE)</f>
        <v>CAD1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>SUM(LARGE(E32:G32,1), LARGE(E32:G32,2),H32:I32)</f>
        <v>25</v>
      </c>
    </row>
    <row r="33" spans="1:10" ht="25.5" customHeight="1" x14ac:dyDescent="0.3">
      <c r="A33" s="3">
        <v>22</v>
      </c>
      <c r="B33" s="3">
        <v>164729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POMINI MAELYS - Lx076 - D2</v>
      </c>
      <c r="D33" s="3" t="str">
        <f>VLOOKUP(VALUE(B33),'Listing Players'!A:I,8,FALSE)</f>
        <v>CAD2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>SUM(LARGE(E33:G33,1), LARGE(E33:G33,2),H33:I33)</f>
        <v>25</v>
      </c>
    </row>
    <row r="34" spans="1:10" ht="25.5" customHeight="1" x14ac:dyDescent="0.3">
      <c r="A34" s="3">
        <v>22</v>
      </c>
      <c r="B34" s="3">
        <v>173630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PREILLON CELIA - N037 - NC</v>
      </c>
      <c r="D34" s="3" t="str">
        <f>VLOOKUP(VALUE(B34),'Listing Players'!A:I,8,FALSE)</f>
        <v>CAD2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>SUM(LARGE(E34:G34,1), LARGE(E34:G34,2),H34:I34)</f>
        <v>25</v>
      </c>
    </row>
    <row r="35" spans="1:10" ht="25.5" customHeight="1" x14ac:dyDescent="0.3">
      <c r="A35" s="3">
        <v>22</v>
      </c>
      <c r="B35" s="3">
        <v>528193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SUETENS JANNE - A115 - D2</v>
      </c>
      <c r="D35" s="3" t="str">
        <f>VLOOKUP(VALUE(B35),'Listing Players'!A:I,8,FALSE)</f>
        <v>CAD2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>SUM(LARGE(E35:G35,1), LARGE(E35:G35,2),H35:I35)</f>
        <v>25</v>
      </c>
    </row>
    <row r="36" spans="1:10" ht="25.5" customHeight="1" x14ac:dyDescent="0.3">
      <c r="A36" s="3">
        <v>22</v>
      </c>
      <c r="B36" s="3">
        <v>529639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TRENSON LAUREN - OVL059 - D6</v>
      </c>
      <c r="D36" s="3" t="str">
        <f>VLOOKUP(VALUE(B36),'Listing Players'!A:I,8,FALSE)</f>
        <v>CAD1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>SUM(LARGE(E36:G36,1), LARGE(E36:G36,2),H36:I36)</f>
        <v>25</v>
      </c>
    </row>
    <row r="37" spans="1:10" ht="25.5" customHeight="1" x14ac:dyDescent="0.3">
      <c r="A37" s="3">
        <v>22</v>
      </c>
      <c r="B37" s="3">
        <v>531375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WECKX DIETE - LK056 - D0</v>
      </c>
      <c r="D37" s="3" t="str">
        <f>VLOOKUP(VALUE(B37),'Listing Players'!A:I,8,FALSE)</f>
        <v>CAD1</v>
      </c>
      <c r="E37" s="3">
        <v>0</v>
      </c>
      <c r="F37" s="3">
        <v>0</v>
      </c>
      <c r="G37" s="3">
        <v>0</v>
      </c>
      <c r="H37" s="3">
        <v>25</v>
      </c>
      <c r="I37" s="3">
        <v>0</v>
      </c>
      <c r="J37" s="4">
        <f>SUM(LARGE(E37:G37,1), LARGE(E37:G37,2),H37:I37)</f>
        <v>25</v>
      </c>
    </row>
    <row r="38" spans="1:10" ht="25.5" customHeight="1" x14ac:dyDescent="0.3">
      <c r="A38" s="3">
        <v>36</v>
      </c>
      <c r="B38" s="3" t="s">
        <v>575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GUISSARD LILA - L119 - C4</v>
      </c>
      <c r="D38" s="3" t="str">
        <f>VLOOKUP(VALUE(B38),'Listing Players'!A:I,8,FALSE)</f>
        <v>MIN2</v>
      </c>
      <c r="E38" s="3">
        <v>10</v>
      </c>
      <c r="F38" s="3">
        <v>4</v>
      </c>
      <c r="G38" s="3">
        <f>VLOOKUP(B38,'[1]Complete Ranking girls'!$B$9:$G$47,6,FALSE)</f>
        <v>8</v>
      </c>
      <c r="H38" s="3">
        <v>0</v>
      </c>
      <c r="I38" s="3">
        <v>0</v>
      </c>
      <c r="J38" s="4">
        <f>SUM(LARGE(E38:G38,1), LARGE(E38:G38,2),H38:I38)</f>
        <v>18</v>
      </c>
    </row>
    <row r="39" spans="1:10" ht="25.5" customHeight="1" x14ac:dyDescent="0.3">
      <c r="A39" s="3">
        <v>37</v>
      </c>
      <c r="B39" s="3" t="s">
        <v>577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MOSSELMANS LINDE - OVL106 - D2</v>
      </c>
      <c r="D39" s="3" t="str">
        <f>VLOOKUP(VALUE(B39),'Listing Players'!A:I,8,FALSE)</f>
        <v>MIN2</v>
      </c>
      <c r="E39" s="3">
        <v>6</v>
      </c>
      <c r="F39" s="3">
        <v>6</v>
      </c>
      <c r="G39" s="3">
        <v>0</v>
      </c>
      <c r="H39" s="3">
        <v>0</v>
      </c>
      <c r="I39" s="3">
        <v>0</v>
      </c>
      <c r="J39" s="4">
        <f>SUM(LARGE(E39:G39,1), LARGE(E39:G39,2),H39:I39)</f>
        <v>12</v>
      </c>
    </row>
    <row r="40" spans="1:10" ht="25.5" customHeight="1" x14ac:dyDescent="0.3">
      <c r="A40" s="3">
        <v>38</v>
      </c>
      <c r="B40" s="3" t="s">
        <v>585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BILLEMONT MARGAUX - H254 - D0</v>
      </c>
      <c r="D40" s="3" t="str">
        <f>VLOOKUP(VALUE(B40),'Listing Players'!A:I,8,FALSE)</f>
        <v>MIN2</v>
      </c>
      <c r="E40" s="3">
        <v>1</v>
      </c>
      <c r="F40" s="3">
        <v>1</v>
      </c>
      <c r="G40" s="3">
        <f>VLOOKUP(B40,'[1]Complete Ranking girls'!$B$9:$G$47,6,FALSE)</f>
        <v>6</v>
      </c>
      <c r="H40" s="3">
        <v>0</v>
      </c>
      <c r="I40" s="3">
        <v>0</v>
      </c>
      <c r="J40" s="4">
        <f>SUM(LARGE(E40:G40,1), LARGE(E40:G40,2),H40:I40)</f>
        <v>7</v>
      </c>
    </row>
    <row r="41" spans="1:10" ht="25.5" customHeight="1" x14ac:dyDescent="0.3">
      <c r="A41" s="3">
        <v>39</v>
      </c>
      <c r="B41" s="3" t="s">
        <v>587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BETTONVILLE MARIE - BBW350 - D4</v>
      </c>
      <c r="D41" s="3" t="str">
        <f>VLOOKUP(VALUE(B41),'Listing Players'!A:I,8,FALSE)</f>
        <v>MIN1</v>
      </c>
      <c r="E41" s="3">
        <v>1</v>
      </c>
      <c r="F41" s="3">
        <v>1</v>
      </c>
      <c r="G41" s="3">
        <f>VLOOKUP(B41,'[1]Complete Ranking girls'!$B$9:$G$47,6,FALSE)</f>
        <v>4</v>
      </c>
      <c r="H41" s="3">
        <v>0</v>
      </c>
      <c r="I41" s="3">
        <v>0</v>
      </c>
      <c r="J41" s="4">
        <f>SUM(LARGE(E41:G41,1), LARGE(E41:G41,2),H41:I41)</f>
        <v>5</v>
      </c>
    </row>
    <row r="42" spans="1:10" ht="25.5" customHeight="1" x14ac:dyDescent="0.3">
      <c r="A42" s="3">
        <v>40</v>
      </c>
      <c r="B42" s="3" t="s">
        <v>578</v>
      </c>
      <c r="C42" s="3" t="str">
        <f>CONCATENATE(VLOOKUP(VALUE(B42),'Listing Players'!A:I,2,FALSE)," ",VLOOKUP(VALUE(B42),'Listing Players'!A:I,3,FALSE)," - ",VLOOKUP(VALUE(B42),'Listing Players'!A:I,4,FALSE)," - ",VLOOKUP(VALUE(B42),'Listing Players'!A:I,5,FALSE))</f>
        <v>BEERTS SANNE - Vl-B234 - D4</v>
      </c>
      <c r="D42" s="3" t="str">
        <f>VLOOKUP(VALUE(B42),'Listing Players'!A:I,8,FALSE)</f>
        <v>MIN1</v>
      </c>
      <c r="E42" s="3">
        <v>1</v>
      </c>
      <c r="F42" s="3">
        <v>1</v>
      </c>
      <c r="G42" s="3">
        <f>VLOOKUP(B42,'[1]Complete Ranking girls'!$B$9:$G$47,6,FALSE)</f>
        <v>1</v>
      </c>
      <c r="H42" s="3">
        <v>0</v>
      </c>
      <c r="I42" s="3">
        <v>0</v>
      </c>
      <c r="J42" s="4">
        <f>SUM(LARGE(E42:G42,1), LARGE(E42:G42,2),H42:I42)</f>
        <v>2</v>
      </c>
    </row>
    <row r="43" spans="1:10" ht="25.5" customHeight="1" x14ac:dyDescent="0.3">
      <c r="A43" s="3">
        <v>40</v>
      </c>
      <c r="B43" s="3" t="s">
        <v>582</v>
      </c>
      <c r="C43" s="3" t="str">
        <f>CONCATENATE(VLOOKUP(VALUE(B43),'Listing Players'!A:I,2,FALSE)," ",VLOOKUP(VALUE(B43),'Listing Players'!A:I,3,FALSE)," - ",VLOOKUP(VALUE(B43),'Listing Players'!A:I,4,FALSE)," - ",VLOOKUP(VALUE(B43),'Listing Players'!A:I,5,FALSE))</f>
        <v>CORYN LINA - N069 - D0</v>
      </c>
      <c r="D43" s="3" t="str">
        <f>VLOOKUP(VALUE(B43),'Listing Players'!A:I,8,FALSE)</f>
        <v>MIN1</v>
      </c>
      <c r="E43" s="3">
        <v>1</v>
      </c>
      <c r="F43" s="3">
        <v>1</v>
      </c>
      <c r="G43" s="3">
        <v>0</v>
      </c>
      <c r="H43" s="3">
        <v>0</v>
      </c>
      <c r="I43" s="3">
        <v>0</v>
      </c>
      <c r="J43" s="4">
        <f>SUM(LARGE(E43:G43,1), LARGE(E43:G43,2),H43:I43)</f>
        <v>2</v>
      </c>
    </row>
    <row r="44" spans="1:10" ht="25.5" customHeight="1" x14ac:dyDescent="0.3">
      <c r="A44" s="3">
        <v>40</v>
      </c>
      <c r="B44" s="3" t="s">
        <v>579</v>
      </c>
      <c r="C44" s="3" t="str">
        <f>CONCATENATE(VLOOKUP(VALUE(B44),'Listing Players'!A:I,2,FALSE)," ",VLOOKUP(VALUE(B44),'Listing Players'!A:I,3,FALSE)," - ",VLOOKUP(VALUE(B44),'Listing Players'!A:I,4,FALSE)," - ",VLOOKUP(VALUE(B44),'Listing Players'!A:I,5,FALSE))</f>
        <v>KESSELS AXELLE - L284 - D0</v>
      </c>
      <c r="D44" s="3" t="str">
        <f>VLOOKUP(VALUE(B44),'Listing Players'!A:I,8,FALSE)</f>
        <v>MIN2</v>
      </c>
      <c r="E44" s="3">
        <v>1</v>
      </c>
      <c r="F44" s="3">
        <v>1</v>
      </c>
      <c r="G44" s="3">
        <f>VLOOKUP(B44,'[1]Complete Ranking girls'!$B$9:$G$47,6,FALSE)</f>
        <v>1</v>
      </c>
      <c r="H44" s="3">
        <v>0</v>
      </c>
      <c r="I44" s="3">
        <v>0</v>
      </c>
      <c r="J44" s="4">
        <f>SUM(LARGE(E44:G44,1), LARGE(E44:G44,2),H44:I44)</f>
        <v>2</v>
      </c>
    </row>
    <row r="45" spans="1:10" ht="25.5" customHeight="1" x14ac:dyDescent="0.3">
      <c r="A45" s="3">
        <v>40</v>
      </c>
      <c r="B45" s="3" t="s">
        <v>583</v>
      </c>
      <c r="C45" s="3" t="str">
        <f>CONCATENATE(VLOOKUP(VALUE(B45),'Listing Players'!A:I,2,FALSE)," ",VLOOKUP(VALUE(B45),'Listing Players'!A:I,3,FALSE)," - ",VLOOKUP(VALUE(B45),'Listing Players'!A:I,4,FALSE)," - ",VLOOKUP(VALUE(B45),'Listing Players'!A:I,5,FALSE))</f>
        <v>LAMBRECHTS JANNE - LK103 - D4</v>
      </c>
      <c r="D45" s="3" t="str">
        <f>VLOOKUP(VALUE(B45),'Listing Players'!A:I,8,FALSE)</f>
        <v>MIN1</v>
      </c>
      <c r="E45" s="3">
        <v>1</v>
      </c>
      <c r="F45" s="3">
        <v>1</v>
      </c>
      <c r="G45" s="3">
        <v>0</v>
      </c>
      <c r="H45" s="3">
        <v>0</v>
      </c>
      <c r="I45" s="3">
        <v>0</v>
      </c>
      <c r="J45" s="4">
        <f>SUM(LARGE(E45:G45,1), LARGE(E45:G45,2),H45:I45)</f>
        <v>2</v>
      </c>
    </row>
    <row r="46" spans="1:10" ht="25.5" customHeight="1" x14ac:dyDescent="0.3">
      <c r="A46" s="3">
        <v>40</v>
      </c>
      <c r="B46" s="3" t="s">
        <v>588</v>
      </c>
      <c r="C46" s="3" t="str">
        <f>CONCATENATE(VLOOKUP(VALUE(B46),'Listing Players'!A:I,2,FALSE)," ",VLOOKUP(VALUE(B46),'Listing Players'!A:I,3,FALSE)," - ",VLOOKUP(VALUE(B46),'Listing Players'!A:I,4,FALSE)," - ",VLOOKUP(VALUE(B46),'Listing Players'!A:I,5,FALSE))</f>
        <v>PAUWELS EMMA - H254 - D4</v>
      </c>
      <c r="D46" s="3" t="str">
        <f>VLOOKUP(VALUE(B46),'Listing Players'!A:I,8,FALSE)</f>
        <v>MIN1</v>
      </c>
      <c r="E46" s="3">
        <v>1</v>
      </c>
      <c r="F46" s="3">
        <v>1</v>
      </c>
      <c r="G46" s="3">
        <f>VLOOKUP(B46,'[1]Complete Ranking girls'!$B$9:$G$47,6,FALSE)</f>
        <v>1</v>
      </c>
      <c r="H46" s="3">
        <v>0</v>
      </c>
      <c r="I46" s="3">
        <v>0</v>
      </c>
      <c r="J46" s="4">
        <f>SUM(LARGE(E46:G46,1), LARGE(E46:G46,2),H46:I46)</f>
        <v>2</v>
      </c>
    </row>
    <row r="47" spans="1:10" ht="25.5" customHeight="1" x14ac:dyDescent="0.3">
      <c r="A47" s="3">
        <v>40</v>
      </c>
      <c r="B47" s="3" t="s">
        <v>586</v>
      </c>
      <c r="C47" s="3" t="str">
        <f>CONCATENATE(VLOOKUP(VALUE(B47),'Listing Players'!A:I,2,FALSE)," ",VLOOKUP(VALUE(B47),'Listing Players'!A:I,3,FALSE)," - ",VLOOKUP(VALUE(B47),'Listing Players'!A:I,4,FALSE)," - ",VLOOKUP(VALUE(B47),'Listing Players'!A:I,5,FALSE))</f>
        <v>PIDRE RIVERA NOELIA - BBW319 - D6</v>
      </c>
      <c r="D47" s="3" t="str">
        <f>VLOOKUP(VALUE(B47),'Listing Players'!A:I,8,FALSE)</f>
        <v>MIN1</v>
      </c>
      <c r="E47" s="3">
        <v>1</v>
      </c>
      <c r="F47" s="3">
        <v>1</v>
      </c>
      <c r="G47" s="3">
        <f>VLOOKUP(B47,'[1]Complete Ranking girls'!$B$9:$G$47,6,FALSE)</f>
        <v>1</v>
      </c>
      <c r="H47" s="3">
        <v>0</v>
      </c>
      <c r="I47" s="3">
        <v>0</v>
      </c>
      <c r="J47" s="4">
        <f>SUM(LARGE(E47:G47,1), LARGE(E47:G47,2),H47:I47)</f>
        <v>2</v>
      </c>
    </row>
    <row r="48" spans="1:10" ht="25.5" customHeight="1" x14ac:dyDescent="0.3">
      <c r="A48" s="3">
        <v>40</v>
      </c>
      <c r="B48" s="3" t="s">
        <v>580</v>
      </c>
      <c r="C48" s="3" t="str">
        <f>CONCATENATE(VLOOKUP(VALUE(B48),'Listing Players'!A:I,2,FALSE)," ",VLOOKUP(VALUE(B48),'Listing Players'!A:I,3,FALSE)," - ",VLOOKUP(VALUE(B48),'Listing Players'!A:I,4,FALSE)," - ",VLOOKUP(VALUE(B48),'Listing Players'!A:I,5,FALSE))</f>
        <v>PIETTE ALICE - N051 - D2</v>
      </c>
      <c r="D48" s="3" t="str">
        <f>VLOOKUP(VALUE(B48),'Listing Players'!A:I,8,FALSE)</f>
        <v>MIN2</v>
      </c>
      <c r="E48" s="3">
        <v>1</v>
      </c>
      <c r="F48" s="3">
        <v>0</v>
      </c>
      <c r="G48" s="3">
        <f>VLOOKUP(B48,'[1]Complete Ranking girls'!$B$9:$G$47,6,FALSE)</f>
        <v>1</v>
      </c>
      <c r="H48" s="3">
        <v>0</v>
      </c>
      <c r="I48" s="3">
        <v>0</v>
      </c>
      <c r="J48" s="4">
        <f>SUM(LARGE(E48:G48,1), LARGE(E48:G48,2),H48:I48)</f>
        <v>2</v>
      </c>
    </row>
    <row r="49" spans="1:10" ht="25.5" customHeight="1" x14ac:dyDescent="0.3">
      <c r="A49" s="3">
        <v>40</v>
      </c>
      <c r="B49" s="3" t="s">
        <v>584</v>
      </c>
      <c r="C49" s="3" t="str">
        <f>CONCATENATE(VLOOKUP(VALUE(B49),'Listing Players'!A:I,2,FALSE)," ",VLOOKUP(VALUE(B49),'Listing Players'!A:I,3,FALSE)," - ",VLOOKUP(VALUE(B49),'Listing Players'!A:I,4,FALSE)," - ",VLOOKUP(VALUE(B49),'Listing Players'!A:I,5,FALSE))</f>
        <v>TONDEUR CRAEMERS LEA - H004 - D2</v>
      </c>
      <c r="D49" s="3" t="str">
        <f>VLOOKUP(VALUE(B49),'Listing Players'!A:I,8,FALSE)</f>
        <v>MIN1</v>
      </c>
      <c r="E49" s="3">
        <v>1</v>
      </c>
      <c r="F49" s="3">
        <v>1</v>
      </c>
      <c r="G49" s="3">
        <f>VLOOKUP(B49,'[1]Complete Ranking girls'!$B$9:$G$47,6,FALSE)</f>
        <v>1</v>
      </c>
      <c r="H49" s="3">
        <v>0</v>
      </c>
      <c r="I49" s="3">
        <v>0</v>
      </c>
      <c r="J49" s="4">
        <f>SUM(LARGE(E49:G49,1), LARGE(E49:G49,2),H49:I49)</f>
        <v>2</v>
      </c>
    </row>
    <row r="50" spans="1:10" ht="25.5" customHeight="1" x14ac:dyDescent="0.3">
      <c r="A50" s="3">
        <v>48</v>
      </c>
      <c r="B50" s="3" t="s">
        <v>581</v>
      </c>
      <c r="C50" s="3" t="str">
        <f>CONCATENATE(VLOOKUP(VALUE(B50),'Listing Players'!A:I,2,FALSE)," ",VLOOKUP(VALUE(B50),'Listing Players'!A:I,3,FALSE)," - ",VLOOKUP(VALUE(B50),'Listing Players'!A:I,4,FALSE)," - ",VLOOKUP(VALUE(B50),'Listing Players'!A:I,5,FALSE))</f>
        <v>CORNELIS HANNE - OVL106 - D0</v>
      </c>
      <c r="D50" s="3" t="str">
        <f>VLOOKUP(VALUE(B50),'Listing Players'!A:I,8,FALSE)</f>
        <v>MIN2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4">
        <f>SUM(LARGE(E50:G50,1), LARGE(E50:G50,2),H50:I50)</f>
        <v>1</v>
      </c>
    </row>
    <row r="51" spans="1:10" ht="25.5" customHeight="1" x14ac:dyDescent="0.3">
      <c r="A51"/>
    </row>
  </sheetData>
  <autoFilter ref="A2:J32" xr:uid="{00000000-0009-0000-0000-000001000000}">
    <sortState xmlns:xlrd2="http://schemas.microsoft.com/office/spreadsheetml/2017/richdata2" ref="A3:J50">
      <sortCondition ref="A2:A32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view="pageBreakPreview" zoomScale="80" zoomScaleNormal="100" zoomScaleSheetLayoutView="80" workbookViewId="0">
      <selection activeCell="A29" sqref="A29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381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437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TANG TEMPERANCE - Vl-B283 - B2</v>
      </c>
      <c r="D3" s="3" t="str">
        <f>VLOOKUP(VALUE(B3),'Listing Players'!A:I,8,FALSE)</f>
        <v>CAD1</v>
      </c>
      <c r="E3" s="3">
        <v>75</v>
      </c>
      <c r="F3" s="3">
        <v>75</v>
      </c>
      <c r="G3" s="3">
        <v>0</v>
      </c>
      <c r="H3" s="3">
        <v>100</v>
      </c>
      <c r="I3" s="3">
        <v>100</v>
      </c>
      <c r="J3" s="4">
        <f>SUM(LARGE(E3:G3,1), LARGE(E3:G3,2),H3:I3)</f>
        <v>350</v>
      </c>
    </row>
    <row r="4" spans="1:10" ht="25.5" customHeight="1" x14ac:dyDescent="0.3">
      <c r="A4" s="3">
        <v>2</v>
      </c>
      <c r="B4" s="3" t="s">
        <v>445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DANTINNE LILOU - H430 - B6</v>
      </c>
      <c r="D4" s="3" t="str">
        <f>VLOOKUP(VALUE(B4),'Listing Players'!A:I,8,FALSE)</f>
        <v>CAD1</v>
      </c>
      <c r="E4" s="3">
        <v>50</v>
      </c>
      <c r="F4" s="3">
        <v>60</v>
      </c>
      <c r="G4" s="3">
        <v>75</v>
      </c>
      <c r="H4" s="3">
        <v>70</v>
      </c>
      <c r="I4" s="3">
        <v>80</v>
      </c>
      <c r="J4" s="4">
        <f>SUM(LARGE(E4:G4,1), LARGE(E4:G4,2),H4:I4)</f>
        <v>285</v>
      </c>
    </row>
    <row r="5" spans="1:10" ht="25.5" customHeight="1" x14ac:dyDescent="0.3">
      <c r="A5" s="3">
        <v>3</v>
      </c>
      <c r="B5" s="3" t="s">
        <v>435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CORYN YASMINE - L323 - B4</v>
      </c>
      <c r="D5" s="3" t="str">
        <f>VLOOKUP(VALUE(B5),'Listing Players'!A:I,8,FALSE)</f>
        <v>CAD2</v>
      </c>
      <c r="E5" s="3">
        <v>70</v>
      </c>
      <c r="F5" s="3">
        <v>65</v>
      </c>
      <c r="G5" s="3">
        <v>70</v>
      </c>
      <c r="H5" s="3">
        <v>55</v>
      </c>
      <c r="I5" s="3">
        <v>65</v>
      </c>
      <c r="J5" s="4">
        <f>SUM(LARGE(E5:G5,1), LARGE(E5:G5,2),H5:I5)</f>
        <v>260</v>
      </c>
    </row>
    <row r="6" spans="1:10" ht="25.5" customHeight="1" x14ac:dyDescent="0.3">
      <c r="A6" s="3">
        <v>4</v>
      </c>
      <c r="B6" s="3" t="s">
        <v>570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WACHEUL ROSIE - H399 - C0</v>
      </c>
      <c r="D6" s="3" t="str">
        <f>VLOOKUP(VALUE(B6),'Listing Players'!A:I,8,FALSE)</f>
        <v>CAD1</v>
      </c>
      <c r="E6" s="3">
        <v>45</v>
      </c>
      <c r="F6" s="3">
        <v>0</v>
      </c>
      <c r="G6" s="3">
        <v>65</v>
      </c>
      <c r="H6" s="3">
        <v>40</v>
      </c>
      <c r="I6" s="3">
        <v>70</v>
      </c>
      <c r="J6" s="4">
        <f>SUM(LARGE(E6:G6,1), LARGE(E6:G6,2),H6:I6)</f>
        <v>220</v>
      </c>
    </row>
    <row r="7" spans="1:10" ht="25.5" customHeight="1" x14ac:dyDescent="0.3">
      <c r="A7" s="3">
        <v>5</v>
      </c>
      <c r="B7" s="3" t="s">
        <v>446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GEEROMS CHLOE - BBW165 - C2</v>
      </c>
      <c r="D7" s="3" t="str">
        <f>VLOOKUP(VALUE(B7),'Listing Players'!A:I,8,FALSE)</f>
        <v>CAD2</v>
      </c>
      <c r="E7" s="3">
        <v>65</v>
      </c>
      <c r="F7" s="3">
        <v>40</v>
      </c>
      <c r="G7" s="3">
        <v>55</v>
      </c>
      <c r="H7" s="3">
        <v>55</v>
      </c>
      <c r="I7" s="3">
        <v>45</v>
      </c>
      <c r="J7" s="4">
        <f>SUM(LARGE(E7:G7,1), LARGE(E7:G7,2),H7:I7)</f>
        <v>220</v>
      </c>
    </row>
    <row r="8" spans="1:10" ht="25.5" customHeight="1" x14ac:dyDescent="0.3">
      <c r="A8" s="3">
        <v>6</v>
      </c>
      <c r="B8" s="3">
        <v>526228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GOETHALS ILKE - WVL109 - C4</v>
      </c>
      <c r="D8" s="3" t="str">
        <f>VLOOKUP(VALUE(B8),'Listing Players'!A:I,8,FALSE)</f>
        <v>CAD2</v>
      </c>
      <c r="E8" s="3">
        <v>0</v>
      </c>
      <c r="F8" s="3">
        <v>55</v>
      </c>
      <c r="G8" s="3">
        <v>60</v>
      </c>
      <c r="H8" s="3">
        <v>40</v>
      </c>
      <c r="I8" s="3">
        <v>55</v>
      </c>
      <c r="J8" s="4">
        <f>SUM(LARGE(E8:G8,1), LARGE(E8:G8,2),H8:I8)</f>
        <v>210</v>
      </c>
    </row>
    <row r="9" spans="1:10" ht="25.5" customHeight="1" x14ac:dyDescent="0.3">
      <c r="A9" s="3">
        <v>7</v>
      </c>
      <c r="B9" s="3" t="s">
        <v>572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ART LISE - BBW350 - C6</v>
      </c>
      <c r="D9" s="3" t="str">
        <f>VLOOKUP(VALUE(B9),'Listing Players'!A:I,8,FALSE)</f>
        <v>CAD1</v>
      </c>
      <c r="E9" s="3">
        <v>40</v>
      </c>
      <c r="F9" s="3">
        <v>50</v>
      </c>
      <c r="G9" s="3">
        <v>35</v>
      </c>
      <c r="H9" s="3">
        <v>40</v>
      </c>
      <c r="I9" s="3">
        <v>60</v>
      </c>
      <c r="J9" s="4">
        <f>SUM(LARGE(E9:G9,1), LARGE(E9:G9,2),H9:I9)</f>
        <v>190</v>
      </c>
    </row>
    <row r="10" spans="1:10" ht="25.5" customHeight="1" x14ac:dyDescent="0.3">
      <c r="A10" s="3">
        <v>8</v>
      </c>
      <c r="B10" s="3" t="s">
        <v>441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RIFFLART CHARLOTTE - BBW179 - C0</v>
      </c>
      <c r="D10" s="3" t="str">
        <f>VLOOKUP(VALUE(B10),'Listing Players'!A:I,8,FALSE)</f>
        <v>CAD1</v>
      </c>
      <c r="E10" s="3">
        <v>60</v>
      </c>
      <c r="F10" s="3">
        <v>45</v>
      </c>
      <c r="G10" s="3">
        <v>50</v>
      </c>
      <c r="H10" s="3">
        <v>40</v>
      </c>
      <c r="I10" s="3">
        <v>40</v>
      </c>
      <c r="J10" s="4">
        <f>SUM(LARGE(E10:G10,1), LARGE(E10:G10,2),H10:I10)</f>
        <v>190</v>
      </c>
    </row>
    <row r="11" spans="1:10" ht="25.5" customHeight="1" x14ac:dyDescent="0.3">
      <c r="A11" s="3">
        <v>9</v>
      </c>
      <c r="B11" s="3" t="s">
        <v>444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VERLEYE CATO - WVL109 - B6</v>
      </c>
      <c r="D11" s="3" t="str">
        <f>VLOOKUP(VALUE(B11),'Listing Players'!A:I,8,FALSE)</f>
        <v>CAD2</v>
      </c>
      <c r="E11" s="3">
        <v>55</v>
      </c>
      <c r="F11" s="3">
        <v>70</v>
      </c>
      <c r="G11" s="3">
        <v>0</v>
      </c>
      <c r="H11" s="3">
        <v>55</v>
      </c>
      <c r="I11" s="3">
        <v>0</v>
      </c>
      <c r="J11" s="4">
        <f>SUM(LARGE(E11:G11,1), LARGE(E11:G11,2),H11:I11)</f>
        <v>180</v>
      </c>
    </row>
    <row r="12" spans="1:10" ht="25.5" customHeight="1" x14ac:dyDescent="0.3">
      <c r="A12" s="3">
        <v>10</v>
      </c>
      <c r="B12" s="3" t="s">
        <v>574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CZAPLICKI ANAIS - Lx076 - C4</v>
      </c>
      <c r="D12" s="3" t="str">
        <f>VLOOKUP(VALUE(B12),'Listing Players'!A:I,8,FALSE)</f>
        <v>CAD2</v>
      </c>
      <c r="E12" s="3">
        <v>35</v>
      </c>
      <c r="F12" s="3">
        <v>30</v>
      </c>
      <c r="G12" s="3">
        <v>40</v>
      </c>
      <c r="H12" s="3">
        <v>40</v>
      </c>
      <c r="I12" s="3">
        <v>50</v>
      </c>
      <c r="J12" s="4">
        <f>SUM(LARGE(E12:G12,1), LARGE(E12:G12,2),H12:I12)</f>
        <v>165</v>
      </c>
    </row>
    <row r="13" spans="1:10" ht="25.5" customHeight="1" x14ac:dyDescent="0.3">
      <c r="A13" s="3">
        <v>11</v>
      </c>
      <c r="B13" s="3">
        <v>160519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DELANNOY EMILY - N104 - C2</v>
      </c>
      <c r="D13" s="3" t="str">
        <f>VLOOKUP(VALUE(B13),'Listing Players'!A:I,8,FALSE)</f>
        <v>CAD2</v>
      </c>
      <c r="E13" s="3">
        <v>0</v>
      </c>
      <c r="F13" s="3">
        <v>35</v>
      </c>
      <c r="G13" s="3">
        <v>45</v>
      </c>
      <c r="H13" s="3">
        <v>25</v>
      </c>
      <c r="I13" s="3">
        <v>0</v>
      </c>
      <c r="J13" s="4">
        <f>SUM(LARGE(E13:G13,1), LARGE(E13:G13,2),H13:I13)</f>
        <v>105</v>
      </c>
    </row>
    <row r="14" spans="1:10" ht="25.5" customHeight="1" x14ac:dyDescent="0.3">
      <c r="A14" s="3">
        <v>12</v>
      </c>
      <c r="B14" s="3">
        <v>528842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SMETS MARJOLEIN - LK103 - C6</v>
      </c>
      <c r="D14" s="3" t="str">
        <f>VLOOKUP(VALUE(B14),'Listing Players'!A:I,8,FALSE)</f>
        <v>CAD1</v>
      </c>
      <c r="E14" s="3">
        <v>0</v>
      </c>
      <c r="F14" s="3">
        <v>0</v>
      </c>
      <c r="G14" s="3">
        <v>0</v>
      </c>
      <c r="H14" s="3">
        <v>40</v>
      </c>
      <c r="I14" s="3">
        <v>0</v>
      </c>
      <c r="J14" s="4">
        <f>SUM(LARGE(E14:G14,1), LARGE(E14:G14,2),H14:I14)</f>
        <v>40</v>
      </c>
    </row>
    <row r="15" spans="1:10" ht="25.5" customHeight="1" x14ac:dyDescent="0.3">
      <c r="A15" s="3">
        <v>13</v>
      </c>
      <c r="B15" s="3">
        <v>529713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BASTIAENS JULIE - A130 - C6</v>
      </c>
      <c r="D15" s="3" t="str">
        <f>VLOOKUP(VALUE(B15),'Listing Players'!A:I,8,FALSE)</f>
        <v>CAD2</v>
      </c>
      <c r="E15" s="3">
        <v>0</v>
      </c>
      <c r="F15" s="3">
        <v>0</v>
      </c>
      <c r="G15" s="3">
        <v>0</v>
      </c>
      <c r="H15" s="3">
        <v>25</v>
      </c>
      <c r="I15" s="3">
        <v>0</v>
      </c>
      <c r="J15" s="4">
        <f>SUM(LARGE(E15:G15,1), LARGE(E15:G15,2),H15:I15)</f>
        <v>25</v>
      </c>
    </row>
    <row r="16" spans="1:10" ht="25.5" customHeight="1" x14ac:dyDescent="0.3">
      <c r="A16" s="3">
        <v>13</v>
      </c>
      <c r="B16" s="3">
        <v>529858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BURGRAEVE LILY - WVL034 - D6</v>
      </c>
      <c r="D16" s="3" t="str">
        <f>VLOOKUP(VALUE(B16),'Listing Players'!A:I,8,FALSE)</f>
        <v>CAD2</v>
      </c>
      <c r="E16" s="3">
        <v>0</v>
      </c>
      <c r="F16" s="3">
        <v>0</v>
      </c>
      <c r="G16" s="3">
        <v>0</v>
      </c>
      <c r="H16" s="3">
        <v>25</v>
      </c>
      <c r="I16" s="3">
        <v>0</v>
      </c>
      <c r="J16" s="4">
        <f>SUM(LARGE(E16:G16,1), LARGE(E16:G16,2),H16:I16)</f>
        <v>25</v>
      </c>
    </row>
    <row r="17" spans="1:10" ht="25.5" customHeight="1" x14ac:dyDescent="0.3">
      <c r="A17" s="3">
        <v>13</v>
      </c>
      <c r="B17" s="3">
        <v>535441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CORNIL MINNE - OVL088 - NC</v>
      </c>
      <c r="D17" s="3" t="str">
        <f>VLOOKUP(VALUE(B17),'Listing Players'!A:I,8,FALSE)</f>
        <v>CAD1</v>
      </c>
      <c r="E17" s="3">
        <v>0</v>
      </c>
      <c r="F17" s="3">
        <v>0</v>
      </c>
      <c r="G17" s="3">
        <v>0</v>
      </c>
      <c r="H17" s="3">
        <v>25</v>
      </c>
      <c r="I17" s="3">
        <v>0</v>
      </c>
      <c r="J17" s="4">
        <f>SUM(LARGE(E17:G17,1), LARGE(E17:G17,2),H17:I17)</f>
        <v>25</v>
      </c>
    </row>
    <row r="18" spans="1:10" ht="25.5" customHeight="1" x14ac:dyDescent="0.3">
      <c r="A18" s="3">
        <v>13</v>
      </c>
      <c r="B18" s="3">
        <v>161121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CROCE JULIA - L264 - D2</v>
      </c>
      <c r="D18" s="3" t="str">
        <f>VLOOKUP(VALUE(B18),'Listing Players'!A:I,8,FALSE)</f>
        <v>CAD1</v>
      </c>
      <c r="E18" s="3">
        <v>0</v>
      </c>
      <c r="F18" s="3">
        <v>0</v>
      </c>
      <c r="G18" s="3">
        <v>0</v>
      </c>
      <c r="H18" s="3">
        <v>25</v>
      </c>
      <c r="I18" s="3">
        <v>0</v>
      </c>
      <c r="J18" s="4">
        <f>SUM(LARGE(E18:G18,1), LARGE(E18:G18,2),H18:I18)</f>
        <v>25</v>
      </c>
    </row>
    <row r="19" spans="1:10" ht="25.5" customHeight="1" x14ac:dyDescent="0.3">
      <c r="A19" s="3">
        <v>13</v>
      </c>
      <c r="B19" s="3">
        <v>524779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DEKENS JILL - LK103 - D0</v>
      </c>
      <c r="D19" s="3" t="str">
        <f>VLOOKUP(VALUE(B19),'Listing Players'!A:I,8,FALSE)</f>
        <v>CAD2</v>
      </c>
      <c r="E19" s="3">
        <v>0</v>
      </c>
      <c r="F19" s="3">
        <v>0</v>
      </c>
      <c r="G19" s="3">
        <v>0</v>
      </c>
      <c r="H19" s="3">
        <v>25</v>
      </c>
      <c r="I19" s="3">
        <v>0</v>
      </c>
      <c r="J19" s="4">
        <f>SUM(LARGE(E19:G19,1), LARGE(E19:G19,2),H19:I19)</f>
        <v>25</v>
      </c>
    </row>
    <row r="20" spans="1:10" ht="25.5" customHeight="1" x14ac:dyDescent="0.3">
      <c r="A20" s="3">
        <v>13</v>
      </c>
      <c r="B20" s="3">
        <v>167830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DEWITTE ELEA - L276 - D6</v>
      </c>
      <c r="D20" s="3" t="str">
        <f>VLOOKUP(VALUE(B20),'Listing Players'!A:I,8,FALSE)</f>
        <v>CAD2</v>
      </c>
      <c r="E20" s="3">
        <v>0</v>
      </c>
      <c r="F20" s="3">
        <v>0</v>
      </c>
      <c r="G20" s="3">
        <v>0</v>
      </c>
      <c r="H20" s="3">
        <v>25</v>
      </c>
      <c r="I20" s="3">
        <v>0</v>
      </c>
      <c r="J20" s="4">
        <f>SUM(LARGE(E20:G20,1), LARGE(E20:G20,2),H20:I20)</f>
        <v>25</v>
      </c>
    </row>
    <row r="21" spans="1:10" ht="25.5" customHeight="1" x14ac:dyDescent="0.3">
      <c r="A21" s="3">
        <v>13</v>
      </c>
      <c r="B21" s="3">
        <v>530949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D'HOLLANDER LIV - OVL096 - D6</v>
      </c>
      <c r="D21" s="3" t="str">
        <f>VLOOKUP(VALUE(B21),'Listing Players'!A:I,8,FALSE)</f>
        <v>CAD1</v>
      </c>
      <c r="E21" s="3">
        <v>0</v>
      </c>
      <c r="F21" s="3">
        <v>0</v>
      </c>
      <c r="G21" s="3">
        <v>0</v>
      </c>
      <c r="H21" s="3">
        <v>25</v>
      </c>
      <c r="I21" s="3">
        <v>0</v>
      </c>
      <c r="J21" s="4">
        <f>SUM(LARGE(E21:G21,1), LARGE(E21:G21,2),H21:I21)</f>
        <v>25</v>
      </c>
    </row>
    <row r="22" spans="1:10" ht="25.5" customHeight="1" x14ac:dyDescent="0.3">
      <c r="A22" s="3">
        <v>13</v>
      </c>
      <c r="B22" s="3">
        <v>166867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KOTTGEN MARYSE - BBW289 - D0</v>
      </c>
      <c r="D22" s="3" t="str">
        <f>VLOOKUP(VALUE(B22),'Listing Players'!A:I,8,FALSE)</f>
        <v>CAD1</v>
      </c>
      <c r="E22" s="3">
        <v>0</v>
      </c>
      <c r="F22" s="3">
        <v>0</v>
      </c>
      <c r="G22" s="3">
        <v>0</v>
      </c>
      <c r="H22" s="3">
        <v>25</v>
      </c>
      <c r="I22" s="3">
        <v>0</v>
      </c>
      <c r="J22" s="4">
        <f>SUM(LARGE(E22:G22,1), LARGE(E22:G22,2),H22:I22)</f>
        <v>25</v>
      </c>
    </row>
    <row r="23" spans="1:10" ht="25.5" customHeight="1" x14ac:dyDescent="0.3">
      <c r="A23" s="3">
        <v>13</v>
      </c>
      <c r="B23" s="3">
        <v>526155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LEYSENS EMMA - A117 - C4</v>
      </c>
      <c r="D23" s="3" t="str">
        <f>VLOOKUP(VALUE(B23),'Listing Players'!A:I,8,FALSE)</f>
        <v>CAD1</v>
      </c>
      <c r="E23" s="3">
        <v>0</v>
      </c>
      <c r="F23" s="3">
        <v>0</v>
      </c>
      <c r="G23" s="3">
        <v>0</v>
      </c>
      <c r="H23" s="3">
        <v>25</v>
      </c>
      <c r="I23" s="3">
        <v>0</v>
      </c>
      <c r="J23" s="4">
        <f>SUM(LARGE(E23:G23,1), LARGE(E23:G23,2),H23:I23)</f>
        <v>25</v>
      </c>
    </row>
    <row r="24" spans="1:10" ht="25.5" customHeight="1" x14ac:dyDescent="0.3">
      <c r="A24" s="3">
        <v>13</v>
      </c>
      <c r="B24" s="3">
        <v>164729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POMINI MAELYS - Lx076 - D2</v>
      </c>
      <c r="D24" s="3" t="str">
        <f>VLOOKUP(VALUE(B24),'Listing Players'!A:I,8,FALSE)</f>
        <v>CAD2</v>
      </c>
      <c r="E24" s="3">
        <v>0</v>
      </c>
      <c r="F24" s="3">
        <v>0</v>
      </c>
      <c r="G24" s="3">
        <v>0</v>
      </c>
      <c r="H24" s="3">
        <v>25</v>
      </c>
      <c r="I24" s="3">
        <v>0</v>
      </c>
      <c r="J24" s="4">
        <f>SUM(LARGE(E24:G24,1), LARGE(E24:G24,2),H24:I24)</f>
        <v>25</v>
      </c>
    </row>
    <row r="25" spans="1:10" ht="25.5" customHeight="1" x14ac:dyDescent="0.3">
      <c r="A25" s="3">
        <v>13</v>
      </c>
      <c r="B25" s="3">
        <v>173630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PREILLON CELIA - N037 - NC</v>
      </c>
      <c r="D25" s="3" t="str">
        <f>VLOOKUP(VALUE(B25),'Listing Players'!A:I,8,FALSE)</f>
        <v>CAD2</v>
      </c>
      <c r="E25" s="3">
        <v>0</v>
      </c>
      <c r="F25" s="3">
        <v>0</v>
      </c>
      <c r="G25" s="3">
        <v>0</v>
      </c>
      <c r="H25" s="3">
        <v>25</v>
      </c>
      <c r="I25" s="3">
        <v>0</v>
      </c>
      <c r="J25" s="4">
        <f>SUM(LARGE(E25:G25,1), LARGE(E25:G25,2),H25:I25)</f>
        <v>25</v>
      </c>
    </row>
    <row r="26" spans="1:10" ht="25.5" customHeight="1" x14ac:dyDescent="0.3">
      <c r="A26" s="3">
        <v>13</v>
      </c>
      <c r="B26" s="3">
        <v>528193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SUETENS JANNE - A115 - D2</v>
      </c>
      <c r="D26" s="3" t="str">
        <f>VLOOKUP(VALUE(B26),'Listing Players'!A:I,8,FALSE)</f>
        <v>CAD2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>SUM(LARGE(E26:G26,1), LARGE(E26:G26,2),H26:I26)</f>
        <v>25</v>
      </c>
    </row>
    <row r="27" spans="1:10" ht="25.5" customHeight="1" x14ac:dyDescent="0.3">
      <c r="A27" s="3">
        <v>13</v>
      </c>
      <c r="B27" s="3">
        <v>529639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TRENSON LAUREN - OVL059 - D6</v>
      </c>
      <c r="D27" s="3" t="str">
        <f>VLOOKUP(VALUE(B27),'Listing Players'!A:I,8,FALSE)</f>
        <v>CAD1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>SUM(LARGE(E27:G27,1), LARGE(E27:G27,2),H27:I27)</f>
        <v>25</v>
      </c>
    </row>
    <row r="28" spans="1:10" ht="25.5" customHeight="1" x14ac:dyDescent="0.3">
      <c r="A28" s="3">
        <v>13</v>
      </c>
      <c r="B28" s="3">
        <v>531375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WECKX DIETE - LK056 - D0</v>
      </c>
      <c r="D28" s="3" t="str">
        <f>VLOOKUP(VALUE(B28),'Listing Players'!A:I,8,FALSE)</f>
        <v>CAD1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</sheetData>
  <autoFilter ref="A2:J11" xr:uid="{00000000-0009-0000-0000-000002000000}">
    <sortState xmlns:xlrd2="http://schemas.microsoft.com/office/spreadsheetml/2017/richdata2" ref="A3:J28">
      <sortCondition ref="A2:A11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view="pageBreakPreview" zoomScale="80" zoomScaleNormal="100" zoomScaleSheetLayoutView="80" workbookViewId="0">
      <selection activeCell="A37" sqref="A37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382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440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GOETHALS LORE - WVL109 - B6</v>
      </c>
      <c r="D3" s="3" t="str">
        <f>VLOOKUP(VALUE(B3),'Listing Players'!A:I,8,FALSE)</f>
        <v>MIN2</v>
      </c>
      <c r="E3" s="3">
        <v>65</v>
      </c>
      <c r="F3" s="3">
        <v>70</v>
      </c>
      <c r="G3" s="3">
        <v>65</v>
      </c>
      <c r="H3" s="3">
        <v>55</v>
      </c>
      <c r="I3" s="3">
        <v>100</v>
      </c>
      <c r="J3" s="4">
        <f>SUM(LARGE(E3:G3,1), LARGE(E3:G3,2),H3:I3)</f>
        <v>290</v>
      </c>
    </row>
    <row r="4" spans="1:10" ht="25.5" customHeight="1" x14ac:dyDescent="0.3">
      <c r="A4" s="3">
        <v>2</v>
      </c>
      <c r="B4" s="3" t="s">
        <v>439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VERMANDEL ELLA - WVL134 - B6</v>
      </c>
      <c r="D4" s="3" t="str">
        <f>VLOOKUP(VALUE(B4),'Listing Players'!A:I,8,FALSE)</f>
        <v>MIN2</v>
      </c>
      <c r="E4" s="3">
        <v>70</v>
      </c>
      <c r="F4" s="3">
        <v>55</v>
      </c>
      <c r="G4" s="3">
        <v>50</v>
      </c>
      <c r="H4" s="3">
        <v>70</v>
      </c>
      <c r="I4" s="3">
        <v>90</v>
      </c>
      <c r="J4" s="4">
        <f>SUM(LARGE(E4:G4,1), LARGE(E4:G4,2),H4:I4)</f>
        <v>285</v>
      </c>
    </row>
    <row r="5" spans="1:10" ht="25.5" customHeight="1" x14ac:dyDescent="0.3">
      <c r="A5" s="3">
        <v>3</v>
      </c>
      <c r="B5" s="3" t="s">
        <v>568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CHAPODZE MARIE - OVL032 - C4</v>
      </c>
      <c r="D5" s="3" t="str">
        <f>VLOOKUP(VALUE(B5),'Listing Players'!A:I,8,FALSE)</f>
        <v>MIN2</v>
      </c>
      <c r="E5" s="3">
        <v>60</v>
      </c>
      <c r="F5" s="3">
        <v>65</v>
      </c>
      <c r="G5" s="3">
        <v>70</v>
      </c>
      <c r="H5" s="3">
        <v>40</v>
      </c>
      <c r="I5" s="3">
        <v>80</v>
      </c>
      <c r="J5" s="4">
        <f>SUM(LARGE(E5:G5,1), LARGE(E5:G5,2),H5:I5)</f>
        <v>255</v>
      </c>
    </row>
    <row r="6" spans="1:10" ht="25.5" customHeight="1" x14ac:dyDescent="0.3">
      <c r="A6" s="3">
        <v>4</v>
      </c>
      <c r="B6" s="3" t="s">
        <v>438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RIFFLART AMANDINE - BBW179 - C0</v>
      </c>
      <c r="D6" s="3" t="str">
        <f>VLOOKUP(VALUE(B6),'Listing Players'!A:I,8,FALSE)</f>
        <v>MIN2</v>
      </c>
      <c r="E6" s="3">
        <v>75</v>
      </c>
      <c r="F6" s="3">
        <v>75</v>
      </c>
      <c r="G6" s="3">
        <v>75</v>
      </c>
      <c r="H6" s="3">
        <v>100</v>
      </c>
      <c r="I6" s="3">
        <v>0</v>
      </c>
      <c r="J6" s="4">
        <f>SUM(LARGE(E6:G6,1), LARGE(E6:G6,2),H6:I6)</f>
        <v>250</v>
      </c>
    </row>
    <row r="7" spans="1:10" ht="25.5" customHeight="1" x14ac:dyDescent="0.3">
      <c r="A7" s="3">
        <v>5</v>
      </c>
      <c r="B7" s="3" t="s">
        <v>569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HOUSIAUX CAPUCINE - N104 - C2</v>
      </c>
      <c r="D7" s="3" t="str">
        <f>VLOOKUP(VALUE(B7),'Listing Players'!A:I,8,FALSE)</f>
        <v>MIN1</v>
      </c>
      <c r="E7" s="3">
        <v>55</v>
      </c>
      <c r="F7" s="3">
        <v>50</v>
      </c>
      <c r="G7" s="3">
        <v>60</v>
      </c>
      <c r="H7" s="3">
        <v>55</v>
      </c>
      <c r="I7" s="3">
        <v>65</v>
      </c>
      <c r="J7" s="4">
        <f>SUM(LARGE(E7:G7,1), LARGE(E7:G7,2),H7:I7)</f>
        <v>235</v>
      </c>
    </row>
    <row r="8" spans="1:10" ht="25.5" customHeight="1" x14ac:dyDescent="0.3">
      <c r="A8" s="3">
        <v>6</v>
      </c>
      <c r="B8" s="3" t="s">
        <v>576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DE LEY LAURE - A136 - C6</v>
      </c>
      <c r="D8" s="3" t="str">
        <f>VLOOKUP(VALUE(B8),'Listing Players'!A:I,8,FALSE)</f>
        <v>MIN2</v>
      </c>
      <c r="E8" s="3">
        <v>25</v>
      </c>
      <c r="F8" s="3">
        <v>18</v>
      </c>
      <c r="G8" s="3">
        <v>55</v>
      </c>
      <c r="H8" s="3">
        <v>70</v>
      </c>
      <c r="I8" s="3">
        <v>70</v>
      </c>
      <c r="J8" s="4">
        <f>SUM(LARGE(E8:G8,1), LARGE(E8:G8,2),H8:I8)</f>
        <v>220</v>
      </c>
    </row>
    <row r="9" spans="1:10" ht="25.5" customHeight="1" x14ac:dyDescent="0.3">
      <c r="A9" s="3">
        <v>7</v>
      </c>
      <c r="B9" s="3" t="s">
        <v>575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GUISSARD LILA - L119 - C4</v>
      </c>
      <c r="D9" s="3" t="str">
        <f>VLOOKUP(VALUE(B9),'Listing Players'!A:I,8,FALSE)</f>
        <v>MIN2</v>
      </c>
      <c r="E9" s="3">
        <v>40</v>
      </c>
      <c r="F9" s="3">
        <v>30</v>
      </c>
      <c r="G9" s="3">
        <v>35</v>
      </c>
      <c r="H9" s="3">
        <v>55</v>
      </c>
      <c r="I9" s="3">
        <v>50</v>
      </c>
      <c r="J9" s="4">
        <f>SUM(LARGE(E9:G9,1), LARGE(E9:G9,2),H9:I9)</f>
        <v>180</v>
      </c>
    </row>
    <row r="10" spans="1:10" ht="25.5" customHeight="1" x14ac:dyDescent="0.3">
      <c r="A10" s="3">
        <v>8</v>
      </c>
      <c r="B10" s="3" t="s">
        <v>447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DECLOUX CHLOE - N104 - C2</v>
      </c>
      <c r="D10" s="3" t="str">
        <f>VLOOKUP(VALUE(B10),'Listing Players'!A:I,8,FALSE)</f>
        <v>MIN2</v>
      </c>
      <c r="E10" s="3">
        <v>35</v>
      </c>
      <c r="F10" s="3">
        <v>45</v>
      </c>
      <c r="G10" s="3">
        <v>40</v>
      </c>
      <c r="H10" s="3">
        <v>55</v>
      </c>
      <c r="I10" s="3">
        <v>40</v>
      </c>
      <c r="J10" s="4">
        <f>SUM(LARGE(E10:G10,1), LARGE(E10:G10,2),H10:I10)</f>
        <v>180</v>
      </c>
    </row>
    <row r="11" spans="1:10" ht="25.5" customHeight="1" x14ac:dyDescent="0.3">
      <c r="A11" s="3">
        <v>9</v>
      </c>
      <c r="B11" s="3" t="s">
        <v>577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MOSSELMANS LINDE - OVL106 - D2</v>
      </c>
      <c r="D11" s="3" t="str">
        <f>VLOOKUP(VALUE(B11),'Listing Players'!A:I,8,FALSE)</f>
        <v>MIN2</v>
      </c>
      <c r="E11" s="3">
        <v>30</v>
      </c>
      <c r="F11" s="3">
        <v>35</v>
      </c>
      <c r="G11" s="3">
        <v>0</v>
      </c>
      <c r="H11" s="3">
        <v>25</v>
      </c>
      <c r="I11" s="3">
        <v>60</v>
      </c>
      <c r="J11" s="4">
        <f>SUM(LARGE(E11:G11,1), LARGE(E11:G11,2),H11:I11)</f>
        <v>150</v>
      </c>
    </row>
    <row r="12" spans="1:10" ht="25.5" customHeight="1" x14ac:dyDescent="0.3">
      <c r="A12" s="3">
        <v>10</v>
      </c>
      <c r="B12" s="3" t="s">
        <v>582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CORYN LINA - N069 - D0</v>
      </c>
      <c r="D12" s="3" t="str">
        <f>VLOOKUP(VALUE(B12),'Listing Players'!A:I,8,FALSE)</f>
        <v>MIN1</v>
      </c>
      <c r="E12" s="3">
        <v>10</v>
      </c>
      <c r="F12" s="3">
        <v>20</v>
      </c>
      <c r="G12" s="3">
        <v>0</v>
      </c>
      <c r="H12" s="3">
        <v>85</v>
      </c>
      <c r="I12" s="3">
        <v>35</v>
      </c>
      <c r="J12" s="4">
        <f>SUM(LARGE(E12:G12,1), LARGE(E12:G12,2),H12:I12)</f>
        <v>150</v>
      </c>
    </row>
    <row r="13" spans="1:10" ht="25.5" customHeight="1" x14ac:dyDescent="0.3">
      <c r="A13" s="3">
        <v>11</v>
      </c>
      <c r="B13" s="3" t="s">
        <v>571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VANSNICK VALENTINE - H200 - D0</v>
      </c>
      <c r="D13" s="3" t="str">
        <f>VLOOKUP(VALUE(B13),'Listing Players'!A:I,8,FALSE)</f>
        <v>MIN1</v>
      </c>
      <c r="E13" s="3">
        <v>50</v>
      </c>
      <c r="F13" s="3">
        <v>40</v>
      </c>
      <c r="G13" s="3">
        <v>0</v>
      </c>
      <c r="H13" s="3">
        <v>0</v>
      </c>
      <c r="I13" s="3">
        <v>55</v>
      </c>
      <c r="J13" s="4">
        <f>SUM(LARGE(E13:G13,1), LARGE(E13:G13,2),H13:I13)</f>
        <v>145</v>
      </c>
    </row>
    <row r="14" spans="1:10" ht="25.5" customHeight="1" x14ac:dyDescent="0.3">
      <c r="A14" s="3">
        <v>12</v>
      </c>
      <c r="B14" s="3" t="s">
        <v>585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BILLEMONT MARGAUX - H254 - D0</v>
      </c>
      <c r="D14" s="3" t="str">
        <f>VLOOKUP(VALUE(B14),'Listing Players'!A:I,8,FALSE)</f>
        <v>MIN2</v>
      </c>
      <c r="E14" s="3">
        <v>6</v>
      </c>
      <c r="F14" s="3">
        <v>16</v>
      </c>
      <c r="G14" s="3">
        <v>30</v>
      </c>
      <c r="H14" s="3">
        <v>40</v>
      </c>
      <c r="I14" s="3">
        <v>45</v>
      </c>
      <c r="J14" s="4">
        <f>SUM(LARGE(E14:G14,1), LARGE(E14:G14,2),H14:I14)</f>
        <v>131</v>
      </c>
    </row>
    <row r="15" spans="1:10" ht="25.5" customHeight="1" x14ac:dyDescent="0.3">
      <c r="A15" s="3">
        <v>13</v>
      </c>
      <c r="B15" s="3" t="s">
        <v>579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KESSELS AXELLE - L284 - D0</v>
      </c>
      <c r="D15" s="3" t="str">
        <f>VLOOKUP(VALUE(B15),'Listing Players'!A:I,8,FALSE)</f>
        <v>MIN2</v>
      </c>
      <c r="E15" s="3">
        <v>18</v>
      </c>
      <c r="F15" s="3">
        <v>25</v>
      </c>
      <c r="G15" s="3">
        <v>16</v>
      </c>
      <c r="H15" s="3">
        <v>40</v>
      </c>
      <c r="I15" s="3">
        <v>30</v>
      </c>
      <c r="J15" s="4">
        <f>SUM(LARGE(E15:G15,1), LARGE(E15:G15,2),H15:I15)</f>
        <v>113</v>
      </c>
    </row>
    <row r="16" spans="1:10" ht="25.5" customHeight="1" x14ac:dyDescent="0.3">
      <c r="A16" s="3">
        <v>14</v>
      </c>
      <c r="B16" s="3" t="s">
        <v>573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MACARENCO SERAFIMA - BBW134 - C6</v>
      </c>
      <c r="D16" s="3" t="str">
        <f>VLOOKUP(VALUE(B16),'Listing Players'!A:I,8,FALSE)</f>
        <v>MIN1</v>
      </c>
      <c r="E16" s="3">
        <v>45</v>
      </c>
      <c r="F16" s="3">
        <v>60</v>
      </c>
      <c r="G16" s="3">
        <v>45</v>
      </c>
      <c r="H16" s="3">
        <v>0</v>
      </c>
      <c r="I16" s="3">
        <v>0</v>
      </c>
      <c r="J16" s="4">
        <f>SUM(LARGE(E16:G16,1), LARGE(E16:G16,2),H16:I16)</f>
        <v>105</v>
      </c>
    </row>
    <row r="17" spans="1:10" ht="25.5" customHeight="1" x14ac:dyDescent="0.3">
      <c r="A17" s="3">
        <v>15</v>
      </c>
      <c r="B17" s="3" t="s">
        <v>578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BEERTS SANNE - Vl-B234 - D4</v>
      </c>
      <c r="D17" s="3" t="str">
        <f>VLOOKUP(VALUE(B17),'Listing Players'!A:I,8,FALSE)</f>
        <v>MIN1</v>
      </c>
      <c r="E17" s="3">
        <v>20</v>
      </c>
      <c r="F17" s="3">
        <v>12</v>
      </c>
      <c r="G17" s="3">
        <v>20</v>
      </c>
      <c r="H17" s="3">
        <v>40</v>
      </c>
      <c r="I17" s="3">
        <v>0</v>
      </c>
      <c r="J17" s="4">
        <f>SUM(LARGE(E17:G17,1), LARGE(E17:G17,2),H17:I17)</f>
        <v>80</v>
      </c>
    </row>
    <row r="18" spans="1:10" ht="25.5" customHeight="1" x14ac:dyDescent="0.3">
      <c r="A18" s="3">
        <v>16</v>
      </c>
      <c r="B18" s="3" t="s">
        <v>580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PIETTE ALICE - N051 - D2</v>
      </c>
      <c r="D18" s="3" t="str">
        <f>VLOOKUP(VALUE(B18),'Listing Players'!A:I,8,FALSE)</f>
        <v>MIN2</v>
      </c>
      <c r="E18" s="3">
        <v>16</v>
      </c>
      <c r="F18" s="3">
        <v>0</v>
      </c>
      <c r="G18" s="3">
        <v>18</v>
      </c>
      <c r="H18" s="3">
        <v>40</v>
      </c>
      <c r="I18" s="3">
        <v>0</v>
      </c>
      <c r="J18" s="4">
        <f>SUM(LARGE(E18:G18,1), LARGE(E18:G18,2),H18:I18)</f>
        <v>74</v>
      </c>
    </row>
    <row r="19" spans="1:10" ht="25.5" customHeight="1" x14ac:dyDescent="0.3">
      <c r="A19" s="3">
        <v>17</v>
      </c>
      <c r="B19" s="3" t="s">
        <v>587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BETTONVILLE MARIE - BBW350 - D4</v>
      </c>
      <c r="D19" s="3" t="str">
        <f>VLOOKUP(VALUE(B19),'Listing Players'!A:I,8,FALSE)</f>
        <v>MIN1</v>
      </c>
      <c r="E19" s="3">
        <v>1</v>
      </c>
      <c r="F19" s="3">
        <v>10</v>
      </c>
      <c r="G19" s="3">
        <v>25</v>
      </c>
      <c r="H19" s="3">
        <v>25</v>
      </c>
      <c r="I19" s="3">
        <v>0</v>
      </c>
      <c r="J19" s="4">
        <f>SUM(LARGE(E19:G19,1), LARGE(E19:G19,2),H19:I19)</f>
        <v>60</v>
      </c>
    </row>
    <row r="20" spans="1:10" ht="25.5" customHeight="1" x14ac:dyDescent="0.3">
      <c r="A20" s="3">
        <v>18</v>
      </c>
      <c r="B20" s="3" t="s">
        <v>581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CORNELIS HANNE - OVL106 - D0</v>
      </c>
      <c r="D20" s="3" t="str">
        <f>VLOOKUP(VALUE(B20),'Listing Players'!A:I,8,FALSE)</f>
        <v>MIN2</v>
      </c>
      <c r="E20" s="3">
        <v>14</v>
      </c>
      <c r="F20" s="3">
        <v>0</v>
      </c>
      <c r="G20" s="3">
        <v>0</v>
      </c>
      <c r="H20" s="3">
        <v>40</v>
      </c>
      <c r="I20" s="3">
        <v>0</v>
      </c>
      <c r="J20" s="4">
        <f>SUM(LARGE(E20:G20,1), LARGE(E20:G20,2),H20:I20)</f>
        <v>54</v>
      </c>
    </row>
    <row r="21" spans="1:10" ht="25.5" customHeight="1" x14ac:dyDescent="0.3">
      <c r="A21" s="3">
        <v>19</v>
      </c>
      <c r="B21" s="3" t="s">
        <v>583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LAMBRECHTS JANNE - LK103 - D4</v>
      </c>
      <c r="D21" s="3" t="str">
        <f>VLOOKUP(VALUE(B21),'Listing Players'!A:I,8,FALSE)</f>
        <v>MIN1</v>
      </c>
      <c r="E21" s="3">
        <v>12</v>
      </c>
      <c r="F21" s="3">
        <v>14</v>
      </c>
      <c r="G21" s="3">
        <v>0</v>
      </c>
      <c r="H21" s="3">
        <v>25</v>
      </c>
      <c r="I21" s="3">
        <v>0</v>
      </c>
      <c r="J21" s="4">
        <f>SUM(LARGE(E21:G21,1), LARGE(E21:G21,2),H21:I21)</f>
        <v>51</v>
      </c>
    </row>
    <row r="22" spans="1:10" ht="25.5" customHeight="1" x14ac:dyDescent="0.3">
      <c r="A22" s="3">
        <v>20</v>
      </c>
      <c r="B22" s="3" t="s">
        <v>584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TONDEUR CRAEMERS LEA - H004 - D2</v>
      </c>
      <c r="D22" s="3" t="str">
        <f>VLOOKUP(VALUE(B22),'Listing Players'!A:I,8,FALSE)</f>
        <v>MIN1</v>
      </c>
      <c r="E22" s="3">
        <v>8</v>
      </c>
      <c r="F22" s="3">
        <v>8</v>
      </c>
      <c r="G22" s="3">
        <v>14</v>
      </c>
      <c r="H22" s="3">
        <v>25</v>
      </c>
      <c r="I22" s="3">
        <v>0</v>
      </c>
      <c r="J22" s="4">
        <f>SUM(LARGE(E22:G22,1), LARGE(E22:G22,2),H22:I22)</f>
        <v>47</v>
      </c>
    </row>
    <row r="23" spans="1:10" ht="25.5" customHeight="1" x14ac:dyDescent="0.3">
      <c r="A23" s="3">
        <v>21</v>
      </c>
      <c r="B23" s="3" t="s">
        <v>586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PIDRE RIVERA NOELIA - BBW319 - D6</v>
      </c>
      <c r="D23" s="3" t="str">
        <f>VLOOKUP(VALUE(B23),'Listing Players'!A:I,8,FALSE)</f>
        <v>MIN1</v>
      </c>
      <c r="E23" s="3">
        <v>4</v>
      </c>
      <c r="F23" s="3">
        <v>4</v>
      </c>
      <c r="G23" s="3">
        <v>12</v>
      </c>
      <c r="H23" s="3">
        <v>25</v>
      </c>
      <c r="I23" s="3">
        <v>0</v>
      </c>
      <c r="J23" s="4">
        <f>SUM(LARGE(E23:G23,1), LARGE(E23:G23,2),H23:I23)</f>
        <v>41</v>
      </c>
    </row>
    <row r="24" spans="1:10" ht="25.5" customHeight="1" x14ac:dyDescent="0.3">
      <c r="A24" s="3">
        <v>22</v>
      </c>
      <c r="B24" s="3">
        <v>166496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LENGELE LUCIE - BBW350 - D6</v>
      </c>
      <c r="D24" s="3" t="str">
        <f>VLOOKUP(VALUE(B24),'Listing Players'!A:I,8,FALSE)</f>
        <v>MIN2</v>
      </c>
      <c r="E24" s="3">
        <v>0</v>
      </c>
      <c r="F24" s="3">
        <v>0</v>
      </c>
      <c r="G24" s="3">
        <v>0</v>
      </c>
      <c r="H24" s="3">
        <v>40</v>
      </c>
      <c r="I24" s="3">
        <v>0</v>
      </c>
      <c r="J24" s="4">
        <f>SUM(LARGE(E24:G24,1), LARGE(E24:G24,2),H24:I24)</f>
        <v>40</v>
      </c>
    </row>
    <row r="25" spans="1:10" ht="25.5" customHeight="1" x14ac:dyDescent="0.3">
      <c r="A25" s="3">
        <v>22</v>
      </c>
      <c r="B25" s="3">
        <v>528843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SMETS HANNAH - LK103 - D2</v>
      </c>
      <c r="D25" s="3" t="str">
        <f>VLOOKUP(VALUE(B25),'Listing Players'!A:I,8,FALSE)</f>
        <v>MIN2</v>
      </c>
      <c r="E25" s="3">
        <v>0</v>
      </c>
      <c r="F25" s="3">
        <v>0</v>
      </c>
      <c r="G25" s="3">
        <v>0</v>
      </c>
      <c r="H25" s="3">
        <v>40</v>
      </c>
      <c r="I25" s="3">
        <v>0</v>
      </c>
      <c r="J25" s="4">
        <f>SUM(LARGE(E25:G25,1), LARGE(E25:G25,2),H25:I25)</f>
        <v>40</v>
      </c>
    </row>
    <row r="26" spans="1:10" ht="25.5" customHeight="1" x14ac:dyDescent="0.3">
      <c r="A26" s="3">
        <v>24</v>
      </c>
      <c r="B26" s="3">
        <v>171971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COPINE ADèLE - Lx115 - D6</v>
      </c>
      <c r="D26" s="3" t="str">
        <f>VLOOKUP(VALUE(B26),'Listing Players'!A:I,8,FALSE)</f>
        <v>MIN1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>SUM(LARGE(E26:G26,1), LARGE(E26:G26,2),H26:I26)</f>
        <v>25</v>
      </c>
    </row>
    <row r="27" spans="1:10" ht="25.5" customHeight="1" x14ac:dyDescent="0.3">
      <c r="A27" s="3">
        <v>24</v>
      </c>
      <c r="B27" s="3">
        <v>529671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CROUGHS LOUISE - LK068 - NC</v>
      </c>
      <c r="D27" s="3" t="str">
        <f>VLOOKUP(VALUE(B27),'Listing Players'!A:I,8,FALSE)</f>
        <v>MIN1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>SUM(LARGE(E27:G27,1), LARGE(E27:G27,2),H27:I27)</f>
        <v>25</v>
      </c>
    </row>
    <row r="28" spans="1:10" ht="25.5" customHeight="1" x14ac:dyDescent="0.3">
      <c r="A28" s="3">
        <v>24</v>
      </c>
      <c r="B28" s="3">
        <v>176282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DAMHAUT LOU - L098 - NC</v>
      </c>
      <c r="D28" s="3" t="str">
        <f>VLOOKUP(VALUE(B28),'Listing Players'!A:I,8,FALSE)</f>
        <v>MIN2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  <row r="29" spans="1:10" ht="25.5" customHeight="1" x14ac:dyDescent="0.3">
      <c r="A29" s="3">
        <v>24</v>
      </c>
      <c r="B29" s="3">
        <v>166919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DE BRYE PAULINE - BBW350 - D6</v>
      </c>
      <c r="D29" s="3" t="str">
        <f>VLOOKUP(VALUE(B29),'Listing Players'!A:I,8,FALSE)</f>
        <v>MIN2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>SUM(LARGE(E29:G29,1), LARGE(E29:G29,2),H29:I29)</f>
        <v>25</v>
      </c>
    </row>
    <row r="30" spans="1:10" ht="25.5" customHeight="1" x14ac:dyDescent="0.3">
      <c r="A30" s="3">
        <v>24</v>
      </c>
      <c r="B30" s="3">
        <v>167309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DE GIER NYNKE - Lx053 - D6</v>
      </c>
      <c r="D30" s="3" t="str">
        <f>VLOOKUP(VALUE(B30),'Listing Players'!A:I,8,FALSE)</f>
        <v>MIN2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>SUM(LARGE(E30:G30,1), LARGE(E30:G30,2),H30:I30)</f>
        <v>25</v>
      </c>
    </row>
    <row r="31" spans="1:10" ht="25.5" customHeight="1" x14ac:dyDescent="0.3">
      <c r="A31" s="3">
        <v>24</v>
      </c>
      <c r="B31" s="3">
        <v>173526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DEBETENCOURT CLELIA - H128 - NC</v>
      </c>
      <c r="D31" s="3" t="str">
        <f>VLOOKUP(VALUE(B31),'Listing Players'!A:I,8,FALSE)</f>
        <v>MIN1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>SUM(LARGE(E31:G31,1), LARGE(E31:G31,2),H31:I31)</f>
        <v>25</v>
      </c>
    </row>
    <row r="32" spans="1:10" ht="25.5" customHeight="1" x14ac:dyDescent="0.3">
      <c r="A32" s="3">
        <v>24</v>
      </c>
      <c r="B32" s="3">
        <v>533176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GEENEN LIZE - A115 - NC</v>
      </c>
      <c r="D32" s="3" t="str">
        <f>VLOOKUP(VALUE(B32),'Listing Players'!A:I,8,FALSE)</f>
        <v>MIN1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>SUM(LARGE(E32:G32,1), LARGE(E32:G32,2),H32:I32)</f>
        <v>25</v>
      </c>
    </row>
    <row r="33" spans="1:10" ht="25.5" customHeight="1" x14ac:dyDescent="0.3">
      <c r="A33" s="3">
        <v>24</v>
      </c>
      <c r="B33" s="3">
        <v>167607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MONIOTTE MARGAUX - Lx089 - D6</v>
      </c>
      <c r="D33" s="3" t="str">
        <f>VLOOKUP(VALUE(B33),'Listing Players'!A:I,8,FALSE)</f>
        <v>MIN2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>SUM(LARGE(E33:G33,1), LARGE(E33:G33,2),H33:I33)</f>
        <v>25</v>
      </c>
    </row>
    <row r="34" spans="1:10" ht="25.5" customHeight="1" x14ac:dyDescent="0.3">
      <c r="A34" s="3">
        <v>24</v>
      </c>
      <c r="B34" s="3">
        <v>172213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PENET CHLOE - H292 - NC</v>
      </c>
      <c r="D34" s="3" t="str">
        <f>VLOOKUP(VALUE(B34),'Listing Players'!A:I,8,FALSE)</f>
        <v>MIN2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>SUM(LARGE(E34:G34,1), LARGE(E34:G34,2),H34:I34)</f>
        <v>25</v>
      </c>
    </row>
    <row r="35" spans="1:10" ht="25.5" customHeight="1" x14ac:dyDescent="0.3">
      <c r="A35" s="3">
        <v>24</v>
      </c>
      <c r="B35" s="3">
        <v>527467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STEVENS LOTTE - LK068 - D6</v>
      </c>
      <c r="D35" s="3" t="str">
        <f>VLOOKUP(VALUE(B35),'Listing Players'!A:I,8,FALSE)</f>
        <v>MIN1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>SUM(LARGE(E35:G35,1), LARGE(E35:G35,2),H35:I35)</f>
        <v>25</v>
      </c>
    </row>
    <row r="36" spans="1:10" ht="25.5" customHeight="1" x14ac:dyDescent="0.3">
      <c r="A36" s="3">
        <v>24</v>
      </c>
      <c r="B36" s="3">
        <v>532022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STYNEN ELLA - A117 - D6</v>
      </c>
      <c r="D36" s="3" t="str">
        <f>VLOOKUP(VALUE(B36),'Listing Players'!A:I,8,FALSE)</f>
        <v>MIN1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>SUM(LARGE(E36:G36,1), LARGE(E36:G36,2),H36:I36)</f>
        <v>25</v>
      </c>
    </row>
    <row r="37" spans="1:10" ht="25.5" customHeight="1" x14ac:dyDescent="0.3">
      <c r="A37" s="3">
        <v>35</v>
      </c>
      <c r="B37" s="3" t="s">
        <v>588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PAUWELS EMMA - H254 - D4</v>
      </c>
      <c r="D37" s="3" t="str">
        <f>VLOOKUP(VALUE(B37),'Listing Players'!A:I,8,FALSE)</f>
        <v>MIN1</v>
      </c>
      <c r="E37" s="3">
        <v>1</v>
      </c>
      <c r="F37" s="3">
        <v>6</v>
      </c>
      <c r="G37" s="3">
        <v>10</v>
      </c>
      <c r="H37" s="3">
        <v>0</v>
      </c>
      <c r="I37" s="3">
        <v>0</v>
      </c>
      <c r="J37" s="4">
        <f>SUM(LARGE(E37:G37,1), LARGE(E37:G37,2),H37:I37)</f>
        <v>16</v>
      </c>
    </row>
  </sheetData>
  <autoFilter ref="A2:J22" xr:uid="{00000000-0009-0000-0000-000003000000}">
    <sortState xmlns:xlrd2="http://schemas.microsoft.com/office/spreadsheetml/2017/richdata2" ref="A3:J37">
      <sortCondition ref="A2:A22"/>
    </sortState>
  </autoFilter>
  <mergeCells count="2">
    <mergeCell ref="A1:D1"/>
    <mergeCell ref="E1:J1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"/>
  <sheetViews>
    <sheetView view="pageBreakPreview" zoomScale="80" zoomScaleNormal="100" zoomScaleSheetLayoutView="80" workbookViewId="0">
      <selection activeCell="A24" sqref="A24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383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589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SVREN AMINA - L264 - D4</v>
      </c>
      <c r="D3" s="3" t="str">
        <f>VLOOKUP(VALUE(B3),'Listing Players'!A:I,8,FALSE)</f>
        <v>PMIN2</v>
      </c>
      <c r="E3" s="3">
        <v>75</v>
      </c>
      <c r="F3" s="3">
        <v>0</v>
      </c>
      <c r="G3" s="3">
        <v>75</v>
      </c>
      <c r="H3" s="3">
        <v>85</v>
      </c>
      <c r="I3" s="3">
        <v>100</v>
      </c>
      <c r="J3" s="4">
        <f>SUM(LARGE(E3:G3,1), LARGE(E3:G3,2),H3:I3)</f>
        <v>335</v>
      </c>
    </row>
    <row r="4" spans="1:10" ht="25.5" customHeight="1" x14ac:dyDescent="0.3">
      <c r="A4" s="3">
        <v>2</v>
      </c>
      <c r="B4" s="3">
        <v>532944</v>
      </c>
      <c r="C4" s="3" t="str">
        <f>CONCATENATE(VLOOKUP(B4,'Listing Players'!A:I,2,FALSE)," ",VLOOKUP(B4,'Listing Players'!A:I,3,FALSE)," - ",VLOOKUP(B4,'Listing Players'!A:I,4,FALSE)," - ",VLOOKUP(B4,'Listing Players'!A:I,5,FALSE))</f>
        <v>LAMBRECHTS AMELIE - Vl-B283 - D6</v>
      </c>
      <c r="D4" s="3" t="str">
        <f>VLOOKUP(VALUE(B4),'Listing Players'!A:I,8,FALSE)</f>
        <v>PMIN1</v>
      </c>
      <c r="E4" s="3">
        <v>60</v>
      </c>
      <c r="F4" s="3">
        <v>70</v>
      </c>
      <c r="G4" s="3">
        <v>70</v>
      </c>
      <c r="H4" s="3">
        <v>100</v>
      </c>
      <c r="I4" s="3">
        <v>90</v>
      </c>
      <c r="J4" s="4">
        <f>SUM(LARGE(E4:G4,1), LARGE(E4:G4,2),H4:I4)</f>
        <v>330</v>
      </c>
    </row>
    <row r="5" spans="1:10" ht="25.5" customHeight="1" x14ac:dyDescent="0.3">
      <c r="A5" s="3">
        <v>3</v>
      </c>
      <c r="B5" s="3">
        <v>161080</v>
      </c>
      <c r="C5" s="3" t="str">
        <f>CONCATENATE(VLOOKUP(B5,'Listing Players'!A:I,2,FALSE)," ",VLOOKUP(B5,'Listing Players'!A:I,3,FALSE)," - ",VLOOKUP(B5,'Listing Players'!A:I,4,FALSE)," - ",VLOOKUP(B5,'Listing Players'!A:I,5,FALSE))</f>
        <v>LEGROS EVA - H203 - D0</v>
      </c>
      <c r="D5" s="3" t="str">
        <f>VLOOKUP(VALUE(B5),'Listing Players'!A:I,8,FALSE)</f>
        <v>PMIN2</v>
      </c>
      <c r="E5" s="3">
        <v>70</v>
      </c>
      <c r="F5" s="3">
        <v>75</v>
      </c>
      <c r="G5" s="3">
        <v>60</v>
      </c>
      <c r="H5" s="3">
        <v>70</v>
      </c>
      <c r="I5" s="3">
        <v>65</v>
      </c>
      <c r="J5" s="4">
        <f>SUM(LARGE(E5:G5,1), LARGE(E5:G5,2),H5:I5)</f>
        <v>280</v>
      </c>
    </row>
    <row r="6" spans="1:10" ht="25.5" customHeight="1" x14ac:dyDescent="0.3">
      <c r="A6" s="3">
        <v>4</v>
      </c>
      <c r="B6" s="3">
        <v>169279</v>
      </c>
      <c r="C6" s="3" t="str">
        <f>CONCATENATE(VLOOKUP(B6,'Listing Players'!A:I,2,FALSE)," ",VLOOKUP(B6,'Listing Players'!A:I,3,FALSE)," - ",VLOOKUP(B6,'Listing Players'!A:I,4,FALSE)," - ",VLOOKUP(B6,'Listing Players'!A:I,5,FALSE))</f>
        <v>RIFFLART TESSA - BBW179 - D2</v>
      </c>
      <c r="D6" s="3" t="str">
        <f>VLOOKUP(VALUE(B6),'Listing Players'!A:I,8,FALSE)</f>
        <v>PMIN2</v>
      </c>
      <c r="E6" s="3">
        <v>65</v>
      </c>
      <c r="F6" s="3">
        <v>60</v>
      </c>
      <c r="G6" s="3">
        <v>55</v>
      </c>
      <c r="H6" s="3">
        <v>70</v>
      </c>
      <c r="I6" s="3">
        <v>70</v>
      </c>
      <c r="J6" s="4">
        <f>SUM(LARGE(E6:G6,1), LARGE(E6:G6,2),H6:I6)</f>
        <v>265</v>
      </c>
    </row>
    <row r="7" spans="1:10" ht="25.5" customHeight="1" x14ac:dyDescent="0.3">
      <c r="A7" s="3">
        <v>5</v>
      </c>
      <c r="B7" s="3">
        <v>174083</v>
      </c>
      <c r="C7" s="3" t="str">
        <f>CONCATENATE(VLOOKUP(B7,'Listing Players'!A:I,2,FALSE)," ",VLOOKUP(B7,'Listing Players'!A:I,3,FALSE)," - ",VLOOKUP(B7,'Listing Players'!A:I,4,FALSE)," - ",VLOOKUP(B7,'Listing Players'!A:I,5,FALSE))</f>
        <v>NOURISSIER LUCY - BBW015 - D6</v>
      </c>
      <c r="D7" s="3" t="str">
        <f>VLOOKUP(VALUE(B7),'Listing Players'!A:I,8,FALSE)</f>
        <v>PMIN2</v>
      </c>
      <c r="E7" s="3">
        <v>55</v>
      </c>
      <c r="F7" s="3">
        <v>65</v>
      </c>
      <c r="G7" s="3">
        <v>65</v>
      </c>
      <c r="H7" s="3">
        <v>55</v>
      </c>
      <c r="I7" s="3">
        <v>60</v>
      </c>
      <c r="J7" s="4">
        <f>SUM(LARGE(E7:G7,1), LARGE(E7:G7,2),H7:I7)</f>
        <v>245</v>
      </c>
    </row>
    <row r="8" spans="1:10" ht="25.5" customHeight="1" x14ac:dyDescent="0.3">
      <c r="A8" s="3">
        <v>6</v>
      </c>
      <c r="B8" s="3">
        <v>176286</v>
      </c>
      <c r="C8" s="3" t="str">
        <f>CONCATENATE(VLOOKUP(B8,'Listing Players'!A:I,2,FALSE)," ",VLOOKUP(B8,'Listing Players'!A:I,3,FALSE)," - ",VLOOKUP(B8,'Listing Players'!A:I,4,FALSE)," - ",VLOOKUP(B8,'Listing Players'!A:I,5,FALSE))</f>
        <v>DUMONT ALICIA - N076 - NC</v>
      </c>
      <c r="D8" s="3" t="str">
        <f>VLOOKUP(VALUE(B8),'Listing Players'!A:I,8,FALSE)</f>
        <v>PMIN1</v>
      </c>
      <c r="E8" s="3">
        <v>25</v>
      </c>
      <c r="F8" s="3">
        <v>45</v>
      </c>
      <c r="G8" s="3">
        <v>50</v>
      </c>
      <c r="H8" s="3">
        <v>55</v>
      </c>
      <c r="I8" s="3">
        <v>80</v>
      </c>
      <c r="J8" s="4">
        <f>SUM(LARGE(E8:G8,1), LARGE(E8:G8,2),H8:I8)</f>
        <v>230</v>
      </c>
    </row>
    <row r="9" spans="1:10" ht="25.5" customHeight="1" x14ac:dyDescent="0.3">
      <c r="A9" s="3">
        <v>7</v>
      </c>
      <c r="B9" s="3">
        <v>171742</v>
      </c>
      <c r="C9" s="3" t="str">
        <f>CONCATENATE(VLOOKUP(B9,'Listing Players'!A:I,2,FALSE)," ",VLOOKUP(B9,'Listing Players'!A:I,3,FALSE)," - ",VLOOKUP(B9,'Listing Players'!A:I,4,FALSE)," - ",VLOOKUP(B9,'Listing Players'!A:I,5,FALSE))</f>
        <v>TOFFOLI EMMA - H004 - NC</v>
      </c>
      <c r="D9" s="3" t="str">
        <f>VLOOKUP(VALUE(B9),'Listing Players'!A:I,8,FALSE)</f>
        <v>PMIN1</v>
      </c>
      <c r="E9" s="3">
        <v>40</v>
      </c>
      <c r="F9" s="3">
        <v>50</v>
      </c>
      <c r="G9" s="3">
        <v>0</v>
      </c>
      <c r="H9" s="3">
        <v>55</v>
      </c>
      <c r="I9" s="3">
        <v>55</v>
      </c>
      <c r="J9" s="4">
        <f>SUM(LARGE(E9:G9,1), LARGE(E9:G9,2),H9:I9)</f>
        <v>200</v>
      </c>
    </row>
    <row r="10" spans="1:10" ht="25.5" customHeight="1" x14ac:dyDescent="0.3">
      <c r="A10" s="3">
        <v>8</v>
      </c>
      <c r="B10" s="3">
        <v>170129</v>
      </c>
      <c r="C10" s="3" t="str">
        <f>CONCATENATE(VLOOKUP(B10,'Listing Players'!A:I,2,FALSE)," ",VLOOKUP(B10,'Listing Players'!A:I,3,FALSE)," - ",VLOOKUP(B10,'Listing Players'!A:I,4,FALSE)," - ",VLOOKUP(B10,'Listing Players'!A:I,5,FALSE))</f>
        <v>CAVRENNE LALIE - N028 - D6</v>
      </c>
      <c r="D10" s="3" t="str">
        <f>VLOOKUP(VALUE(B10),'Listing Players'!A:I,8,FALSE)</f>
        <v>PMIN1</v>
      </c>
      <c r="E10" s="3">
        <v>50</v>
      </c>
      <c r="F10" s="3">
        <v>55</v>
      </c>
      <c r="G10" s="3">
        <v>35</v>
      </c>
      <c r="H10" s="3">
        <v>40</v>
      </c>
      <c r="I10" s="3">
        <v>50</v>
      </c>
      <c r="J10" s="4">
        <f>SUM(LARGE(E10:G10,1), LARGE(E10:G10,2),H10:I10)</f>
        <v>195</v>
      </c>
    </row>
    <row r="11" spans="1:10" ht="25.5" customHeight="1" x14ac:dyDescent="0.3">
      <c r="A11" s="3">
        <v>9</v>
      </c>
      <c r="B11" s="3">
        <v>170600</v>
      </c>
      <c r="C11" s="3" t="str">
        <f>CONCATENATE(VLOOKUP(B11,'Listing Players'!A:I,2,FALSE)," ",VLOOKUP(B11,'Listing Players'!A:I,3,FALSE)," - ",VLOOKUP(B11,'Listing Players'!A:I,4,FALSE)," - ",VLOOKUP(B11,'Listing Players'!A:I,5,FALSE))</f>
        <v>SCHIPPEFILT LEANA - BBW319 - D6</v>
      </c>
      <c r="D11" s="3" t="str">
        <f>VLOOKUP(VALUE(B11),'Listing Players'!A:I,8,FALSE)</f>
        <v>PMIN1</v>
      </c>
      <c r="E11" s="3">
        <v>30</v>
      </c>
      <c r="F11" s="3">
        <v>0</v>
      </c>
      <c r="G11" s="3">
        <v>30</v>
      </c>
      <c r="H11" s="3">
        <v>55</v>
      </c>
      <c r="I11" s="3">
        <v>40</v>
      </c>
      <c r="J11" s="4">
        <f>SUM(LARGE(E11:G11,1), LARGE(E11:G11,2),H11:I11)</f>
        <v>155</v>
      </c>
    </row>
    <row r="12" spans="1:10" ht="25.5" customHeight="1" x14ac:dyDescent="0.3">
      <c r="A12" s="3">
        <v>10</v>
      </c>
      <c r="B12" s="3">
        <v>169337</v>
      </c>
      <c r="C12" s="3" t="str">
        <f>CONCATENATE(VLOOKUP(B12,'Listing Players'!A:I,2,FALSE)," ",VLOOKUP(B12,'Listing Players'!A:I,3,FALSE)," - ",VLOOKUP(B12,'Listing Players'!A:I,4,FALSE)," - ",VLOOKUP(B12,'Listing Players'!A:I,5,FALSE))</f>
        <v>LEGRAND ESTELLE - L264 - D6</v>
      </c>
      <c r="D12" s="3" t="str">
        <f>VLOOKUP(VALUE(B12),'Listing Players'!A:I,8,FALSE)</f>
        <v>PMIN2</v>
      </c>
      <c r="E12" s="3">
        <v>45</v>
      </c>
      <c r="F12" s="3">
        <v>40</v>
      </c>
      <c r="G12" s="3">
        <v>45</v>
      </c>
      <c r="H12" s="3">
        <v>0</v>
      </c>
      <c r="I12" s="3">
        <v>45</v>
      </c>
      <c r="J12" s="4">
        <f>SUM(LARGE(E12:G12,1), LARGE(E12:G12,2),H12:I12)</f>
        <v>135</v>
      </c>
    </row>
    <row r="13" spans="1:10" ht="25.5" customHeight="1" x14ac:dyDescent="0.3">
      <c r="A13" s="3">
        <v>11</v>
      </c>
      <c r="B13" s="3">
        <v>171945</v>
      </c>
      <c r="C13" s="3" t="str">
        <f>CONCATENATE(VLOOKUP(B13,'Listing Players'!A:I,2,FALSE)," ",VLOOKUP(B13,'Listing Players'!A:I,3,FALSE)," - ",VLOOKUP(B13,'Listing Players'!A:I,4,FALSE)," - ",VLOOKUP(B13,'Listing Players'!A:I,5,FALSE))</f>
        <v>LALOUX JADE - Lx115 - NC</v>
      </c>
      <c r="D13" s="3" t="str">
        <f>VLOOKUP(VALUE(B13),'Listing Players'!A:I,8,FALSE)</f>
        <v>PMIN2</v>
      </c>
      <c r="E13" s="3">
        <v>0</v>
      </c>
      <c r="F13" s="3">
        <v>0</v>
      </c>
      <c r="G13" s="3">
        <v>40</v>
      </c>
      <c r="H13" s="3">
        <v>40</v>
      </c>
      <c r="I13" s="3">
        <v>30</v>
      </c>
      <c r="J13" s="4">
        <f>SUM(LARGE(E13:G13,1), LARGE(E13:G13,2),H13:I13)</f>
        <v>110</v>
      </c>
    </row>
    <row r="14" spans="1:10" ht="25.5" customHeight="1" x14ac:dyDescent="0.3">
      <c r="A14" s="3">
        <v>12</v>
      </c>
      <c r="B14" s="3">
        <v>164736</v>
      </c>
      <c r="C14" s="3" t="str">
        <f>CONCATENATE(VLOOKUP(B14,'Listing Players'!A:I,2,FALSE)," ",VLOOKUP(B14,'Listing Players'!A:I,3,FALSE)," - ",VLOOKUP(B14,'Listing Players'!A:I,4,FALSE)," - ",VLOOKUP(B14,'Listing Players'!A:I,5,FALSE))</f>
        <v>DECLOUX LISA - N104 - NC</v>
      </c>
      <c r="D14" s="3" t="str">
        <f>VLOOKUP(VALUE(B14),'Listing Players'!A:I,8,FALSE)</f>
        <v>PMIN1</v>
      </c>
      <c r="E14" s="3">
        <v>0</v>
      </c>
      <c r="F14" s="3">
        <v>30</v>
      </c>
      <c r="G14" s="3">
        <v>0</v>
      </c>
      <c r="H14" s="3">
        <v>40</v>
      </c>
      <c r="I14" s="3">
        <v>35</v>
      </c>
      <c r="J14" s="4">
        <f>SUM(LARGE(E14:G14,1), LARGE(E14:G14,2),H14:I14)</f>
        <v>105</v>
      </c>
    </row>
    <row r="15" spans="1:10" ht="25.5" customHeight="1" x14ac:dyDescent="0.3">
      <c r="A15" s="3">
        <v>13</v>
      </c>
      <c r="B15" s="3">
        <v>533716</v>
      </c>
      <c r="C15" s="3" t="str">
        <f>CONCATENATE(VLOOKUP(B15,'Listing Players'!A:I,2,FALSE)," ",VLOOKUP(B15,'Listing Players'!A:I,3,FALSE)," - ",VLOOKUP(B15,'Listing Players'!A:I,4,FALSE)," - ",VLOOKUP(B15,'Listing Players'!A:I,5,FALSE))</f>
        <v>BARTH VALENTINA - Vl-B234 - NC</v>
      </c>
      <c r="D15" s="3" t="str">
        <f>VLOOKUP(VALUE(B15),'Listing Players'!A:I,8,FALSE)</f>
        <v>PMIN1</v>
      </c>
      <c r="E15" s="3">
        <v>35</v>
      </c>
      <c r="F15" s="3">
        <v>35</v>
      </c>
      <c r="G15" s="3">
        <v>25</v>
      </c>
      <c r="H15" s="3">
        <v>25</v>
      </c>
      <c r="I15" s="3">
        <v>0</v>
      </c>
      <c r="J15" s="4">
        <f>SUM(LARGE(E15:G15,1), LARGE(E15:G15,2),H15:I15)</f>
        <v>95</v>
      </c>
    </row>
    <row r="16" spans="1:10" ht="25.5" customHeight="1" x14ac:dyDescent="0.3">
      <c r="A16" s="3">
        <v>14</v>
      </c>
      <c r="B16" s="3">
        <v>177557</v>
      </c>
      <c r="C16" s="3" t="str">
        <f>CONCATENATE(VLOOKUP(B16,'Listing Players'!A:I,2,FALSE)," ",VLOOKUP(B16,'Listing Players'!A:I,3,FALSE)," - ",VLOOKUP(B16,'Listing Players'!A:I,4,FALSE)," - ",VLOOKUP(B16,'Listing Players'!A:I,5,FALSE))</f>
        <v>PERY STAF LOUNA - H009 - NC</v>
      </c>
      <c r="D16" s="3" t="str">
        <f>VLOOKUP(VALUE(B16),'Listing Players'!A:I,8,FALSE)</f>
        <v>PMIN2</v>
      </c>
      <c r="E16" s="3">
        <v>0</v>
      </c>
      <c r="F16" s="3">
        <v>0</v>
      </c>
      <c r="G16" s="3">
        <v>20</v>
      </c>
      <c r="H16" s="3">
        <v>25</v>
      </c>
      <c r="I16" s="3">
        <v>0</v>
      </c>
      <c r="J16" s="4">
        <f>SUM(LARGE(E16:G16,1), LARGE(E16:G16,2),H16:I16)</f>
        <v>45</v>
      </c>
    </row>
    <row r="17" spans="1:10" ht="25.5" customHeight="1" x14ac:dyDescent="0.3">
      <c r="A17" s="3">
        <v>14</v>
      </c>
      <c r="B17" s="3">
        <v>166916</v>
      </c>
      <c r="C17" s="3" t="str">
        <f>CONCATENATE(VLOOKUP(B17,'Listing Players'!A:I,2,FALSE)," ",VLOOKUP(B17,'Listing Players'!A:I,3,FALSE)," - ",VLOOKUP(B17,'Listing Players'!A:I,4,FALSE)," - ",VLOOKUP(B17,'Listing Players'!A:I,5,FALSE))</f>
        <v>DE BRYE LISE - BBW350 - NC</v>
      </c>
      <c r="D17" s="3" t="str">
        <f>VLOOKUP(VALUE(B17),'Listing Players'!A:I,8,FALSE)</f>
        <v>PMIN1</v>
      </c>
      <c r="E17" s="3">
        <v>0</v>
      </c>
      <c r="F17" s="3">
        <v>0</v>
      </c>
      <c r="G17" s="3">
        <v>0</v>
      </c>
      <c r="H17" s="3">
        <v>40</v>
      </c>
      <c r="I17" s="3">
        <v>0</v>
      </c>
      <c r="J17" s="4">
        <f>SUM(LARGE(E17:G17,1), LARGE(E17:G17,2),H17:I17)</f>
        <v>40</v>
      </c>
    </row>
    <row r="18" spans="1:10" ht="25.5" customHeight="1" x14ac:dyDescent="0.3">
      <c r="A18" s="3">
        <v>14</v>
      </c>
      <c r="B18" s="3">
        <v>178111</v>
      </c>
      <c r="C18" s="3" t="str">
        <f>CONCATENATE(VLOOKUP(B18,'Listing Players'!A:I,2,FALSE)," ",VLOOKUP(B18,'Listing Players'!A:I,3,FALSE)," - ",VLOOKUP(B18,'Listing Players'!A:I,4,FALSE)," - ",VLOOKUP(B18,'Listing Players'!A:I,5,FALSE))</f>
        <v>LIAO YIXIN - BBW165 - NC</v>
      </c>
      <c r="D18" s="3" t="str">
        <f>VLOOKUP(VALUE(B18),'Listing Players'!A:I,8,FALSE)</f>
        <v>PMIN2</v>
      </c>
      <c r="E18" s="3">
        <v>0</v>
      </c>
      <c r="F18" s="3">
        <v>0</v>
      </c>
      <c r="G18" s="3">
        <v>0</v>
      </c>
      <c r="H18" s="3">
        <v>40</v>
      </c>
      <c r="I18" s="3">
        <v>0</v>
      </c>
      <c r="J18" s="4">
        <f>SUM(LARGE(E18:G18,1), LARGE(E18:G18,2),H18:I18)</f>
        <v>40</v>
      </c>
    </row>
    <row r="19" spans="1:10" ht="25.5" customHeight="1" x14ac:dyDescent="0.3">
      <c r="A19" s="3">
        <v>14</v>
      </c>
      <c r="B19" s="3">
        <v>532504</v>
      </c>
      <c r="C19" s="3" t="str">
        <f>CONCATENATE(VLOOKUP(B19,'Listing Players'!A:I,2,FALSE)," ",VLOOKUP(B19,'Listing Players'!A:I,3,FALSE)," - ",VLOOKUP(B19,'Listing Players'!A:I,4,FALSE)," - ",VLOOKUP(B19,'Listing Players'!A:I,5,FALSE))</f>
        <v>PATTYN CLARA - WVL154 - D6</v>
      </c>
      <c r="D19" s="3" t="str">
        <f>VLOOKUP(VALUE(B19),'Listing Players'!A:I,8,FALSE)</f>
        <v>PMIN2</v>
      </c>
      <c r="E19" s="3">
        <v>0</v>
      </c>
      <c r="F19" s="3">
        <v>0</v>
      </c>
      <c r="G19" s="3">
        <v>0</v>
      </c>
      <c r="H19" s="3">
        <v>40</v>
      </c>
      <c r="I19" s="3">
        <v>0</v>
      </c>
      <c r="J19" s="4">
        <f>SUM(LARGE(E19:G19,1), LARGE(E19:G19,2),H19:I19)</f>
        <v>40</v>
      </c>
    </row>
    <row r="20" spans="1:10" ht="25.5" customHeight="1" x14ac:dyDescent="0.3">
      <c r="A20" s="3">
        <v>14</v>
      </c>
      <c r="B20" s="3">
        <v>535051</v>
      </c>
      <c r="C20" s="3" t="str">
        <f>CONCATENATE(VLOOKUP(B20,'Listing Players'!A:I,2,FALSE)," ",VLOOKUP(B20,'Listing Players'!A:I,3,FALSE)," - ",VLOOKUP(B20,'Listing Players'!A:I,4,FALSE)," - ",VLOOKUP(B20,'Listing Players'!A:I,5,FALSE))</f>
        <v>THIENPONT ALICE - OVL047 - NC</v>
      </c>
      <c r="D20" s="3" t="str">
        <f>VLOOKUP(VALUE(B20),'Listing Players'!A:I,8,FALSE)</f>
        <v>PMIN1</v>
      </c>
      <c r="E20" s="3">
        <v>0</v>
      </c>
      <c r="F20" s="3">
        <v>0</v>
      </c>
      <c r="G20" s="3">
        <v>0</v>
      </c>
      <c r="H20" s="3">
        <v>40</v>
      </c>
      <c r="I20" s="3">
        <v>0</v>
      </c>
      <c r="J20" s="4">
        <f>SUM(LARGE(E20:G20,1), LARGE(E20:G20,2),H20:I20)</f>
        <v>40</v>
      </c>
    </row>
    <row r="21" spans="1:10" ht="25.5" customHeight="1" x14ac:dyDescent="0.3">
      <c r="A21" s="3">
        <v>14</v>
      </c>
      <c r="B21" s="3">
        <v>532592</v>
      </c>
      <c r="C21" s="3" t="str">
        <f>CONCATENATE(VLOOKUP(B21,'Listing Players'!A:I,2,FALSE)," ",VLOOKUP(B21,'Listing Players'!A:I,3,FALSE)," - ",VLOOKUP(B21,'Listing Players'!A:I,4,FALSE)," - ",VLOOKUP(B21,'Listing Players'!A:I,5,FALSE))</f>
        <v>VANWIJNSBERGHE NOéMIE - Vl-B234 - NC</v>
      </c>
      <c r="D21" s="3" t="str">
        <f>VLOOKUP(VALUE(B21),'Listing Players'!A:I,8,FALSE)</f>
        <v>PMIN1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>SUM(LARGE(E21:G21,1), LARGE(E21:G21,2),H21:I21)</f>
        <v>40</v>
      </c>
    </row>
    <row r="22" spans="1:10" ht="25.5" customHeight="1" x14ac:dyDescent="0.3">
      <c r="A22" s="3">
        <v>14</v>
      </c>
      <c r="B22" s="3">
        <v>175778</v>
      </c>
      <c r="C22" s="3" t="str">
        <f>CONCATENATE(VLOOKUP(B22,'Listing Players'!A:I,2,FALSE)," ",VLOOKUP(B22,'Listing Players'!A:I,3,FALSE)," - ",VLOOKUP(B22,'Listing Players'!A:I,4,FALSE)," - ",VLOOKUP(B22,'Listing Players'!A:I,5,FALSE))</f>
        <v>FLORENT SOPHIE - N076 - NC</v>
      </c>
      <c r="D22" s="3" t="str">
        <f>VLOOKUP(VALUE(B22),'Listing Players'!A:I,8,FALSE)</f>
        <v>POU</v>
      </c>
      <c r="E22" s="3">
        <v>0</v>
      </c>
      <c r="F22" s="3">
        <v>0</v>
      </c>
      <c r="G22" s="3">
        <v>0</v>
      </c>
      <c r="H22" s="3">
        <v>25</v>
      </c>
      <c r="I22" s="3">
        <v>0</v>
      </c>
      <c r="J22" s="4">
        <f>SUM(LARGE(E22:G22,1), LARGE(E22:G22,2),H22:I22)</f>
        <v>25</v>
      </c>
    </row>
    <row r="23" spans="1:10" ht="25.5" customHeight="1" x14ac:dyDescent="0.3">
      <c r="A23" s="3">
        <v>14</v>
      </c>
      <c r="B23" s="3">
        <v>529682</v>
      </c>
      <c r="C23" s="3" t="str">
        <f>CONCATENATE(VLOOKUP(B23,'Listing Players'!A:I,2,FALSE)," ",VLOOKUP(B23,'Listing Players'!A:I,3,FALSE)," - ",VLOOKUP(B23,'Listing Players'!A:I,4,FALSE)," - ",VLOOKUP(B23,'Listing Players'!A:I,5,FALSE))</f>
        <v>JANSEN LENE - LK052 - NC</v>
      </c>
      <c r="D23" s="3" t="str">
        <f>VLOOKUP(VALUE(B23),'Listing Players'!A:I,8,FALSE)</f>
        <v>POU</v>
      </c>
      <c r="E23" s="3">
        <v>0</v>
      </c>
      <c r="F23" s="3">
        <v>0</v>
      </c>
      <c r="G23" s="3">
        <v>0</v>
      </c>
      <c r="H23" s="3">
        <v>25</v>
      </c>
      <c r="I23" s="3">
        <v>0</v>
      </c>
      <c r="J23" s="4">
        <f>SUM(LARGE(E23:G23,1), LARGE(E23:G23,2),H23:I23)</f>
        <v>25</v>
      </c>
    </row>
  </sheetData>
  <autoFilter ref="A2:J13" xr:uid="{00000000-0009-0000-0000-000004000000}">
    <sortState xmlns:xlrd2="http://schemas.microsoft.com/office/spreadsheetml/2017/richdata2" ref="A3:J23">
      <sortCondition descending="1" ref="J2:J13"/>
    </sortState>
  </autoFilter>
  <mergeCells count="2">
    <mergeCell ref="A1:D1"/>
    <mergeCell ref="E1:J1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7"/>
  <sheetViews>
    <sheetView zoomScale="70" zoomScaleNormal="70" workbookViewId="0">
      <selection activeCell="A37" sqref="A37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0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6" t="s">
        <v>388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JANSSENS CHARLES - H001 - B0</v>
      </c>
      <c r="D3" s="3" t="str">
        <f>VLOOKUP(VALUE(B3),'Listing Players'!A:I,8,FALSE)</f>
        <v>JUN3</v>
      </c>
      <c r="E3" s="3">
        <v>60</v>
      </c>
      <c r="F3" s="3">
        <v>0</v>
      </c>
      <c r="G3" s="3">
        <v>70</v>
      </c>
      <c r="H3" s="3">
        <v>100</v>
      </c>
      <c r="I3" s="3">
        <v>100</v>
      </c>
      <c r="J3" s="4">
        <f>SUM(LARGE(E3:G3,1), LARGE(E3:G3,2),H3:I3)</f>
        <v>330</v>
      </c>
    </row>
    <row r="4" spans="1:10" ht="25.5" customHeight="1" x14ac:dyDescent="0.3">
      <c r="A4" s="3">
        <v>2</v>
      </c>
      <c r="B4" s="8" t="s">
        <v>393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ELING JAMIE - LK052 - B0</v>
      </c>
      <c r="D4" s="3" t="str">
        <f>VLOOKUP(VALUE(B4),'Listing Players'!A:I,8,FALSE)</f>
        <v>JUN2</v>
      </c>
      <c r="E4" s="3">
        <v>70</v>
      </c>
      <c r="F4" s="3">
        <v>75</v>
      </c>
      <c r="G4" s="3">
        <v>65</v>
      </c>
      <c r="H4" s="3">
        <v>85</v>
      </c>
      <c r="I4" s="3">
        <v>80</v>
      </c>
      <c r="J4" s="4">
        <f>SUM(LARGE(E4:G4,1), LARGE(E4:G4,2),H4:I4)</f>
        <v>310</v>
      </c>
    </row>
    <row r="5" spans="1:10" ht="25.5" customHeight="1" x14ac:dyDescent="0.3">
      <c r="A5" s="3">
        <v>3</v>
      </c>
      <c r="B5" s="5" t="s">
        <v>590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DEGIVE MAXIME - N051 - B0</v>
      </c>
      <c r="D5" s="3" t="str">
        <f>VLOOKUP(VALUE(B5),'Listing Players'!A:I,8,FALSE)</f>
        <v>JUN2</v>
      </c>
      <c r="E5" s="3">
        <v>75</v>
      </c>
      <c r="F5" s="3">
        <v>70</v>
      </c>
      <c r="G5" s="3">
        <v>20</v>
      </c>
      <c r="H5" s="3">
        <v>70</v>
      </c>
      <c r="I5" s="3">
        <v>90</v>
      </c>
      <c r="J5" s="4">
        <f>SUM(LARGE(E5:G5,1), LARGE(E5:G5,2),H5:I5)</f>
        <v>305</v>
      </c>
    </row>
    <row r="6" spans="1:10" ht="25.5" customHeight="1" x14ac:dyDescent="0.3">
      <c r="A6" s="3">
        <v>4</v>
      </c>
      <c r="B6" s="6" t="s">
        <v>398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CLOSSET MATT - Vl-B293 - B2</v>
      </c>
      <c r="D6" s="3" t="str">
        <f>VLOOKUP(VALUE(B6),'Listing Players'!A:I,8,FALSE)</f>
        <v>JUN1</v>
      </c>
      <c r="E6" s="3">
        <v>65</v>
      </c>
      <c r="F6" s="3">
        <v>65</v>
      </c>
      <c r="G6" s="3">
        <v>60</v>
      </c>
      <c r="H6" s="3">
        <v>70</v>
      </c>
      <c r="I6" s="3">
        <v>65</v>
      </c>
      <c r="J6" s="4">
        <f>SUM(LARGE(E6:G6,1), LARGE(E6:G6,2),H6:I6)</f>
        <v>265</v>
      </c>
    </row>
    <row r="7" spans="1:10" ht="25.5" customHeight="1" x14ac:dyDescent="0.3">
      <c r="A7" s="3">
        <v>5</v>
      </c>
      <c r="B7" s="6" t="s">
        <v>392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JASINSKI MANOE - H001 - B0</v>
      </c>
      <c r="D7" s="3" t="str">
        <f>VLOOKUP(VALUE(B7),'Listing Players'!A:I,8,FALSE)</f>
        <v>JUN2</v>
      </c>
      <c r="E7" s="3">
        <v>50</v>
      </c>
      <c r="F7" s="3">
        <v>45</v>
      </c>
      <c r="G7" s="3">
        <v>50</v>
      </c>
      <c r="H7" s="3">
        <v>55</v>
      </c>
      <c r="I7" s="3">
        <v>60</v>
      </c>
      <c r="J7" s="4">
        <f>SUM(LARGE(E7:G7,1), LARGE(E7:G7,2),H7:I7)</f>
        <v>215</v>
      </c>
    </row>
    <row r="8" spans="1:10" ht="25.5" customHeight="1" x14ac:dyDescent="0.3">
      <c r="A8" s="3">
        <v>6</v>
      </c>
      <c r="B8" s="6" t="s">
        <v>391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GENART NOAH - N027 - B2</v>
      </c>
      <c r="D8" s="3" t="str">
        <f>VLOOKUP(VALUE(B8),'Listing Players'!A:I,8,FALSE)</f>
        <v>JUN2</v>
      </c>
      <c r="E8" s="3">
        <v>55</v>
      </c>
      <c r="F8" s="3">
        <v>55</v>
      </c>
      <c r="G8" s="3">
        <v>45</v>
      </c>
      <c r="H8" s="3">
        <v>55</v>
      </c>
      <c r="I8" s="3">
        <v>50</v>
      </c>
      <c r="J8" s="4">
        <f>SUM(LARGE(E8:G8,1), LARGE(E8:G8,2),H8:I8)</f>
        <v>215</v>
      </c>
    </row>
    <row r="9" spans="1:10" ht="25.5" customHeight="1" x14ac:dyDescent="0.3">
      <c r="A9" s="3">
        <v>7</v>
      </c>
      <c r="B9" s="3" t="s">
        <v>390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BAEKELANDT NOA - N104 - B2</v>
      </c>
      <c r="D9" s="3" t="str">
        <f>VLOOKUP(VALUE(B9),'Listing Players'!A:I,8,FALSE)</f>
        <v>JUN3</v>
      </c>
      <c r="E9" s="3">
        <v>40</v>
      </c>
      <c r="F9" s="3">
        <v>60</v>
      </c>
      <c r="G9" s="3">
        <v>0</v>
      </c>
      <c r="H9" s="3">
        <v>40</v>
      </c>
      <c r="I9" s="3">
        <v>70</v>
      </c>
      <c r="J9" s="4">
        <f>SUM(LARGE(E9:G9,1), LARGE(E9:G9,2),H9:I9)</f>
        <v>210</v>
      </c>
    </row>
    <row r="10" spans="1:10" ht="25.5" customHeight="1" x14ac:dyDescent="0.3">
      <c r="A10" s="3">
        <v>8</v>
      </c>
      <c r="B10" s="3" t="s">
        <v>389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LUTSENKO VITJA - Vl-B283 - B0</v>
      </c>
      <c r="D10" s="3" t="str">
        <f>VLOOKUP(VALUE(B10),'Listing Players'!A:I,8,FALSE)</f>
        <v>JUN3</v>
      </c>
      <c r="E10" s="3">
        <v>35</v>
      </c>
      <c r="F10" s="3">
        <v>50</v>
      </c>
      <c r="G10" s="3">
        <v>55</v>
      </c>
      <c r="H10" s="3">
        <v>40</v>
      </c>
      <c r="I10" s="3">
        <v>55</v>
      </c>
      <c r="J10" s="4">
        <f>SUM(LARGE(E10:G10,1), LARGE(E10:G10,2),H10:I10)</f>
        <v>200</v>
      </c>
    </row>
    <row r="11" spans="1:10" ht="25.5" customHeight="1" x14ac:dyDescent="0.3">
      <c r="A11" s="3">
        <v>9</v>
      </c>
      <c r="B11" s="6" t="s">
        <v>400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COENEN JAKOB - Vl-B283 - B4</v>
      </c>
      <c r="D11" s="3" t="str">
        <f>VLOOKUP(VALUE(B11),'Listing Players'!A:I,8,FALSE)</f>
        <v>JUN1</v>
      </c>
      <c r="E11" s="3">
        <v>45</v>
      </c>
      <c r="F11" s="3">
        <v>18</v>
      </c>
      <c r="G11" s="3">
        <v>40</v>
      </c>
      <c r="H11" s="3">
        <v>55</v>
      </c>
      <c r="I11" s="3">
        <v>30</v>
      </c>
      <c r="J11" s="4">
        <f>SUM(LARGE(E11:G11,1), LARGE(E11:G11,2),H11:I11)</f>
        <v>170</v>
      </c>
    </row>
    <row r="12" spans="1:10" ht="25.5" customHeight="1" x14ac:dyDescent="0.3">
      <c r="A12" s="3">
        <v>10</v>
      </c>
      <c r="B12" s="3" t="s">
        <v>394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RENKIN GAUTHIER - L264 - B2</v>
      </c>
      <c r="D12" s="3" t="str">
        <f>VLOOKUP(VALUE(B12),'Listing Players'!A:I,8,FALSE)</f>
        <v>JUN3</v>
      </c>
      <c r="E12" s="3">
        <v>18</v>
      </c>
      <c r="F12" s="3">
        <v>40</v>
      </c>
      <c r="G12" s="3">
        <v>75</v>
      </c>
      <c r="H12" s="3">
        <v>55</v>
      </c>
      <c r="I12" s="3">
        <v>0</v>
      </c>
      <c r="J12" s="4">
        <f>SUM(LARGE(E12:G12,1), LARGE(E12:G12,2),H12:I12)</f>
        <v>170</v>
      </c>
    </row>
    <row r="13" spans="1:10" ht="25.5" customHeight="1" x14ac:dyDescent="0.3">
      <c r="A13" s="3">
        <v>11</v>
      </c>
      <c r="B13" s="3" t="s">
        <v>396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BROCCOLO LUKA - BBW165 - B2</v>
      </c>
      <c r="D13" s="3" t="str">
        <f>VLOOKUP(VALUE(B13),'Listing Players'!A:I,8,FALSE)</f>
        <v>JUN3</v>
      </c>
      <c r="E13" s="3">
        <v>30</v>
      </c>
      <c r="F13" s="3">
        <v>35</v>
      </c>
      <c r="G13" s="3">
        <v>25</v>
      </c>
      <c r="H13" s="3">
        <v>40</v>
      </c>
      <c r="I13" s="3">
        <v>45</v>
      </c>
      <c r="J13" s="4">
        <f>SUM(LARGE(E13:G13,1), LARGE(E13:G13,2),H13:I13)</f>
        <v>150</v>
      </c>
    </row>
    <row r="14" spans="1:10" ht="25.5" customHeight="1" x14ac:dyDescent="0.3">
      <c r="A14" s="3">
        <v>12</v>
      </c>
      <c r="B14" s="3" t="s">
        <v>405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VOLVERT NOA - Lx097 - B4</v>
      </c>
      <c r="D14" s="3" t="str">
        <f>VLOOKUP(VALUE(B14),'Listing Players'!A:I,8,FALSE)</f>
        <v>JUN1</v>
      </c>
      <c r="E14" s="3">
        <v>16</v>
      </c>
      <c r="F14" s="3">
        <v>20</v>
      </c>
      <c r="G14" s="3">
        <v>35</v>
      </c>
      <c r="H14" s="3">
        <v>40</v>
      </c>
      <c r="I14" s="3">
        <v>40</v>
      </c>
      <c r="J14" s="4">
        <f>SUM(LARGE(E14:G14,1), LARGE(E14:G14,2),H14:I14)</f>
        <v>135</v>
      </c>
    </row>
    <row r="15" spans="1:10" ht="25.5" customHeight="1" x14ac:dyDescent="0.3">
      <c r="A15" s="3">
        <v>13</v>
      </c>
      <c r="B15" s="3" t="s">
        <v>591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VIZZINI TIMEO - Vl-B225 - B4</v>
      </c>
      <c r="D15" s="3" t="str">
        <f>VLOOKUP(VALUE(B15),'Listing Players'!A:I,8,FALSE)</f>
        <v>JUN1</v>
      </c>
      <c r="E15" s="3">
        <v>20</v>
      </c>
      <c r="F15" s="3">
        <v>25</v>
      </c>
      <c r="G15" s="3">
        <v>30</v>
      </c>
      <c r="H15" s="3">
        <v>40</v>
      </c>
      <c r="I15" s="3">
        <v>35</v>
      </c>
      <c r="J15" s="4">
        <f>SUM(LARGE(E15:G15,1), LARGE(E15:G15,2),H15:I15)</f>
        <v>130</v>
      </c>
    </row>
    <row r="16" spans="1:10" ht="25.5" customHeight="1" x14ac:dyDescent="0.3">
      <c r="A16" s="3">
        <v>14</v>
      </c>
      <c r="B16" s="3" t="s">
        <v>397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VERTOMMEN THOMAS - Vl-B234 - B4</v>
      </c>
      <c r="D16" s="3" t="str">
        <f>VLOOKUP(VALUE(B16),'Listing Players'!A:I,8,FALSE)</f>
        <v>JUN2</v>
      </c>
      <c r="E16" s="3">
        <v>25</v>
      </c>
      <c r="F16" s="3">
        <v>30</v>
      </c>
      <c r="G16" s="3">
        <v>18</v>
      </c>
      <c r="H16" s="3">
        <v>25</v>
      </c>
      <c r="I16" s="3">
        <v>0</v>
      </c>
      <c r="J16" s="4">
        <f>SUM(LARGE(E16:G16,1), LARGE(E16:G16,2),H16:I16)</f>
        <v>80</v>
      </c>
    </row>
    <row r="17" spans="1:10" ht="25.5" customHeight="1" x14ac:dyDescent="0.3">
      <c r="A17" s="3">
        <v>15</v>
      </c>
      <c r="B17" s="3" t="s">
        <v>404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LIBERT MATHIS - L119 - B4</v>
      </c>
      <c r="D17" s="3" t="str">
        <f>VLOOKUP(VALUE(B17),'Listing Players'!A:I,8,FALSE)</f>
        <v>JUN1</v>
      </c>
      <c r="E17" s="3">
        <v>8</v>
      </c>
      <c r="F17" s="3">
        <v>8</v>
      </c>
      <c r="G17" s="3">
        <v>6</v>
      </c>
      <c r="H17" s="3">
        <v>40</v>
      </c>
      <c r="I17" s="3">
        <v>0</v>
      </c>
      <c r="J17" s="4">
        <f>SUM(LARGE(E17:G17,1), LARGE(E17:G17,2),H17:I17)</f>
        <v>56</v>
      </c>
    </row>
    <row r="18" spans="1:10" ht="25.5" customHeight="1" x14ac:dyDescent="0.3">
      <c r="A18" s="3">
        <v>16</v>
      </c>
      <c r="B18" s="3" t="s">
        <v>395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DELANNOY NATHAN - N104 - B6</v>
      </c>
      <c r="D18" s="3" t="str">
        <f>VLOOKUP(VALUE(B18),'Listing Players'!A:I,8,FALSE)</f>
        <v>JUN2</v>
      </c>
      <c r="E18" s="3">
        <v>6</v>
      </c>
      <c r="F18" s="3">
        <v>1</v>
      </c>
      <c r="G18" s="3">
        <v>4</v>
      </c>
      <c r="H18" s="3">
        <v>40</v>
      </c>
      <c r="I18" s="3">
        <v>0</v>
      </c>
      <c r="J18" s="4">
        <f>SUM(LARGE(E18:G18,1), LARGE(E18:G18,2),H18:I18)</f>
        <v>50</v>
      </c>
    </row>
    <row r="19" spans="1:10" ht="25.5" customHeight="1" x14ac:dyDescent="0.3">
      <c r="A19" s="3">
        <v>17</v>
      </c>
      <c r="B19" s="3" t="s">
        <v>406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MIORI GIULIO - BBW015 - B6</v>
      </c>
      <c r="D19" s="3" t="str">
        <f>VLOOKUP(VALUE(B19),'Listing Players'!A:I,8,FALSE)</f>
        <v>JUN1</v>
      </c>
      <c r="E19" s="3">
        <v>12</v>
      </c>
      <c r="F19" s="3">
        <v>6</v>
      </c>
      <c r="G19" s="3">
        <v>10</v>
      </c>
      <c r="H19" s="3">
        <v>25</v>
      </c>
      <c r="I19" s="3">
        <v>0</v>
      </c>
      <c r="J19" s="4">
        <f>SUM(LARGE(E19:G19,1), LARGE(E19:G19,2),H19:I19)</f>
        <v>47</v>
      </c>
    </row>
    <row r="20" spans="1:10" ht="25.5" customHeight="1" x14ac:dyDescent="0.3">
      <c r="A20" s="3">
        <v>18</v>
      </c>
      <c r="B20" s="3">
        <v>164007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DELNEST NILS - BBW123 - B6</v>
      </c>
      <c r="D20" s="3" t="str">
        <f>VLOOKUP(VALUE(B20),'Listing Players'!A:I,8,FALSE)</f>
        <v>JUN3</v>
      </c>
      <c r="E20" s="3">
        <v>0</v>
      </c>
      <c r="F20" s="3">
        <v>4</v>
      </c>
      <c r="G20" s="3">
        <v>12</v>
      </c>
      <c r="H20" s="3">
        <v>25</v>
      </c>
      <c r="I20" s="3">
        <v>0</v>
      </c>
      <c r="J20" s="4">
        <f>SUM(LARGE(E20:G20,1), LARGE(E20:G20,2),H20:I20)</f>
        <v>41</v>
      </c>
    </row>
    <row r="21" spans="1:10" ht="25.5" customHeight="1" x14ac:dyDescent="0.3">
      <c r="A21" s="3">
        <v>19</v>
      </c>
      <c r="B21" s="3">
        <v>524421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D'HERTEFELT RYAN - A176 - B6</v>
      </c>
      <c r="D21" s="3" t="str">
        <f>VLOOKUP(VALUE(B21),'Listing Players'!A:I,8,FALSE)</f>
        <v>JUN2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>SUM(LARGE(E21:G21,1), LARGE(E21:G21,2),H21:I21)</f>
        <v>40</v>
      </c>
    </row>
    <row r="22" spans="1:10" ht="25.5" customHeight="1" x14ac:dyDescent="0.3">
      <c r="A22" s="3">
        <v>20</v>
      </c>
      <c r="B22" s="3" t="s">
        <v>592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MAYNE LUCAS - BBW123 - B6</v>
      </c>
      <c r="D22" s="3" t="str">
        <f>VLOOKUP(VALUE(B22),'Listing Players'!A:I,8,FALSE)</f>
        <v>JUN2</v>
      </c>
      <c r="E22" s="3">
        <v>14</v>
      </c>
      <c r="F22" s="3">
        <v>14</v>
      </c>
      <c r="G22" s="3">
        <v>16</v>
      </c>
      <c r="H22" s="3">
        <v>0</v>
      </c>
      <c r="I22" s="3">
        <v>0</v>
      </c>
      <c r="J22" s="4">
        <f>SUM(LARGE(E22:G22,1), LARGE(E22:G22,2),H22:I22)</f>
        <v>30</v>
      </c>
    </row>
    <row r="23" spans="1:10" ht="25.5" customHeight="1" x14ac:dyDescent="0.3">
      <c r="A23" s="3">
        <v>21</v>
      </c>
      <c r="B23" s="3" t="s">
        <v>593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MALEMPREE THOMAS - L264 - B4</v>
      </c>
      <c r="D23" s="3" t="str">
        <f>VLOOKUP(VALUE(B23),'Listing Players'!A:I,8,FALSE)</f>
        <v>JUN3</v>
      </c>
      <c r="E23" s="3">
        <v>10</v>
      </c>
      <c r="F23" s="3">
        <v>16</v>
      </c>
      <c r="G23" s="3">
        <v>8</v>
      </c>
      <c r="H23" s="3">
        <v>0</v>
      </c>
      <c r="I23" s="3">
        <v>0</v>
      </c>
      <c r="J23" s="4">
        <f>SUM(LARGE(E23:G23,1), LARGE(E23:G23,2),H23:I23)</f>
        <v>26</v>
      </c>
    </row>
    <row r="24" spans="1:10" ht="25.5" customHeight="1" x14ac:dyDescent="0.3">
      <c r="A24" s="3">
        <v>22</v>
      </c>
      <c r="B24" s="3">
        <v>158190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MAHY SOAN - L264 - B6</v>
      </c>
      <c r="D24" s="3" t="str">
        <f>VLOOKUP(VALUE(B24),'Listing Players'!A:I,8,FALSE)</f>
        <v>JUN1</v>
      </c>
      <c r="E24" s="3">
        <v>0</v>
      </c>
      <c r="F24" s="3">
        <v>12</v>
      </c>
      <c r="G24" s="3">
        <v>14</v>
      </c>
      <c r="H24" s="3">
        <v>0</v>
      </c>
      <c r="I24" s="3">
        <v>0</v>
      </c>
      <c r="J24" s="4">
        <f>SUM(LARGE(E24:G24,1), LARGE(E24:G24,2),H24:I24)</f>
        <v>26</v>
      </c>
    </row>
    <row r="25" spans="1:10" ht="25.5" customHeight="1" x14ac:dyDescent="0.3">
      <c r="A25" s="3">
        <v>23</v>
      </c>
      <c r="B25" s="3">
        <v>150958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COLLARD HUGO - N045 - B6</v>
      </c>
      <c r="D25" s="3" t="str">
        <f>VLOOKUP(VALUE(B25),'Listing Players'!A:I,8,FALSE)</f>
        <v>JUN3</v>
      </c>
      <c r="E25" s="3">
        <v>0</v>
      </c>
      <c r="F25" s="3">
        <v>0</v>
      </c>
      <c r="G25" s="3">
        <v>0</v>
      </c>
      <c r="H25" s="3">
        <v>25</v>
      </c>
      <c r="I25" s="3">
        <v>0</v>
      </c>
      <c r="J25" s="4">
        <f>SUM(LARGE(E25:G25,1), LARGE(E25:G25,2),H25:I25)</f>
        <v>25</v>
      </c>
    </row>
    <row r="26" spans="1:10" ht="25.5" customHeight="1" x14ac:dyDescent="0.3">
      <c r="A26" s="3">
        <v>23</v>
      </c>
      <c r="B26" s="3">
        <v>159895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COULON CALEB - L276 - C0</v>
      </c>
      <c r="D26" s="3" t="str">
        <f>VLOOKUP(VALUE(B26),'Listing Players'!A:I,8,FALSE)</f>
        <v>JUN2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>SUM(LARGE(E26:G26,1), LARGE(E26:G26,2),H26:I26)</f>
        <v>25</v>
      </c>
    </row>
    <row r="27" spans="1:10" ht="25.5" customHeight="1" x14ac:dyDescent="0.3">
      <c r="A27" s="3">
        <v>23</v>
      </c>
      <c r="B27" s="3">
        <v>530996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DECLERCK BEN - A176 - C0</v>
      </c>
      <c r="D27" s="3" t="str">
        <f>VLOOKUP(VALUE(B27),'Listing Players'!A:I,8,FALSE)</f>
        <v>JUN2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>SUM(LARGE(E27:G27,1), LARGE(E27:G27,2),H27:I27)</f>
        <v>25</v>
      </c>
    </row>
    <row r="28" spans="1:10" ht="25.5" customHeight="1" x14ac:dyDescent="0.3">
      <c r="A28" s="3">
        <v>23</v>
      </c>
      <c r="B28" s="3">
        <v>171548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DELREZ MATTEO - H384 - C2</v>
      </c>
      <c r="D28" s="3" t="str">
        <f>VLOOKUP(VALUE(B28),'Listing Players'!A:I,8,FALSE)</f>
        <v>JUN2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  <row r="29" spans="1:10" ht="25.5" customHeight="1" x14ac:dyDescent="0.3">
      <c r="A29" s="3">
        <v>23</v>
      </c>
      <c r="B29" s="3">
        <v>161711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DEWEZ DORIAN - Lx035 - C0</v>
      </c>
      <c r="D29" s="3" t="str">
        <f>VLOOKUP(VALUE(B29),'Listing Players'!A:I,8,FALSE)</f>
        <v>JUN2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>SUM(LARGE(E29:G29,1), LARGE(E29:G29,2),H29:I29)</f>
        <v>25</v>
      </c>
    </row>
    <row r="30" spans="1:10" ht="25.5" customHeight="1" x14ac:dyDescent="0.3">
      <c r="A30" s="3">
        <v>23</v>
      </c>
      <c r="B30" s="3">
        <v>525232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EELEN WOUT - LK103 - C0</v>
      </c>
      <c r="D30" s="3" t="str">
        <f>VLOOKUP(VALUE(B30),'Listing Players'!A:I,8,FALSE)</f>
        <v>JUN1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>SUM(LARGE(E30:G30,1), LARGE(E30:G30,2),H30:I30)</f>
        <v>25</v>
      </c>
    </row>
    <row r="31" spans="1:10" ht="25.5" customHeight="1" x14ac:dyDescent="0.3">
      <c r="A31" s="3">
        <v>23</v>
      </c>
      <c r="B31" s="3">
        <v>155691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FONCK KEVIN - Lx055 - C0</v>
      </c>
      <c r="D31" s="3" t="str">
        <f>VLOOKUP(VALUE(B31),'Listing Players'!A:I,8,FALSE)</f>
        <v>JUN1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>SUM(LARGE(E31:G31,1), LARGE(E31:G31,2),H31:I31)</f>
        <v>25</v>
      </c>
    </row>
    <row r="32" spans="1:10" ht="25.5" customHeight="1" x14ac:dyDescent="0.3">
      <c r="A32" s="3">
        <v>23</v>
      </c>
      <c r="B32" s="3">
        <v>523941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GEVERS DAG - A147 - C0</v>
      </c>
      <c r="D32" s="3" t="str">
        <f>VLOOKUP(VALUE(B32),'Listing Players'!A:I,8,FALSE)</f>
        <v>JUN1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>SUM(LARGE(E32:G32,1), LARGE(E32:G32,2),H32:I32)</f>
        <v>25</v>
      </c>
    </row>
    <row r="33" spans="1:10" ht="25.5" customHeight="1" x14ac:dyDescent="0.3">
      <c r="A33" s="3">
        <v>23</v>
      </c>
      <c r="B33" s="3">
        <v>163574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KERSTGES NOA - L264 - B6</v>
      </c>
      <c r="D33" s="3" t="str">
        <f>VLOOKUP(VALUE(B33),'Listing Players'!A:I,8,FALSE)</f>
        <v>JUN2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>SUM(LARGE(E33:G33,1), LARGE(E33:G33,2),H33:I33)</f>
        <v>25</v>
      </c>
    </row>
    <row r="34" spans="1:10" ht="25.5" customHeight="1" x14ac:dyDescent="0.3">
      <c r="A34" s="3">
        <v>23</v>
      </c>
      <c r="B34" s="3">
        <v>528150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MOERMAN JOLAN - OVL032 - C2</v>
      </c>
      <c r="D34" s="3" t="str">
        <f>VLOOKUP(VALUE(B34),'Listing Players'!A:I,8,FALSE)</f>
        <v>JUN3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>SUM(LARGE(E34:G34,1), LARGE(E34:G34,2),H34:I34)</f>
        <v>25</v>
      </c>
    </row>
    <row r="35" spans="1:10" ht="25.5" customHeight="1" x14ac:dyDescent="0.3">
      <c r="A35" s="3">
        <v>23</v>
      </c>
      <c r="B35" s="3">
        <v>158241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STAELEN TIMOTHY - H128 - C0</v>
      </c>
      <c r="D35" s="3" t="str">
        <f>VLOOKUP(VALUE(B35),'Listing Players'!A:I,8,FALSE)</f>
        <v>JUN2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>SUM(LARGE(E35:G35,1), LARGE(E35:G35,2),H35:I35)</f>
        <v>25</v>
      </c>
    </row>
    <row r="36" spans="1:10" ht="25.5" customHeight="1" x14ac:dyDescent="0.3">
      <c r="A36" s="3">
        <v>23</v>
      </c>
      <c r="B36" s="3">
        <v>526074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VERLIEFDE SEMEON - OVL088 - C0</v>
      </c>
      <c r="D36" s="3" t="str">
        <f>VLOOKUP(VALUE(B36),'Listing Players'!A:I,8,FALSE)</f>
        <v>JUN3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>SUM(LARGE(E36:G36,1), LARGE(E36:G36,2),H36:I36)</f>
        <v>25</v>
      </c>
    </row>
    <row r="37" spans="1:10" ht="25.5" customHeight="1" x14ac:dyDescent="0.3">
      <c r="A37" s="3">
        <v>35</v>
      </c>
      <c r="B37" s="3">
        <v>156710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QUERIAT LORIS - BBW123 - B6</v>
      </c>
      <c r="D37" s="3" t="str">
        <f>VLOOKUP(VALUE(B37),'Listing Players'!A:I,8,FALSE)</f>
        <v>JUN2</v>
      </c>
      <c r="E37" s="3">
        <v>0</v>
      </c>
      <c r="F37" s="3">
        <v>10</v>
      </c>
      <c r="G37" s="3">
        <v>0</v>
      </c>
      <c r="H37" s="3">
        <v>0</v>
      </c>
      <c r="I37" s="3">
        <v>0</v>
      </c>
      <c r="J37" s="4">
        <f>SUM(LARGE(E37:G37,1), LARGE(E37:G37,2),H37:I37)</f>
        <v>10</v>
      </c>
    </row>
  </sheetData>
  <autoFilter ref="A2:J21" xr:uid="{00000000-0009-0000-0000-000005000000}">
    <sortState xmlns:xlrd2="http://schemas.microsoft.com/office/spreadsheetml/2017/richdata2" ref="A3:J37">
      <sortCondition ref="A2:A21"/>
    </sortState>
  </autoFilter>
  <mergeCells count="2">
    <mergeCell ref="A1:D1"/>
    <mergeCell ref="E1:J1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2"/>
  <sheetViews>
    <sheetView zoomScale="80" zoomScaleNormal="80" workbookViewId="0">
      <selection activeCell="A63" sqref="A63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387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6" t="s">
        <v>399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PIETTE NOAN - N051 - B2</v>
      </c>
      <c r="D3" s="3" t="str">
        <f>VLOOKUP(VALUE(B3),'Listing Players'!A:I,8,FALSE)</f>
        <v>CAD2</v>
      </c>
      <c r="E3" s="3">
        <v>75</v>
      </c>
      <c r="F3" s="3">
        <v>75</v>
      </c>
      <c r="G3" s="3">
        <v>70</v>
      </c>
      <c r="H3" s="3">
        <v>100</v>
      </c>
      <c r="I3" s="3">
        <v>90</v>
      </c>
      <c r="J3" s="4">
        <f>SUM(LARGE(E3:G3,1), LARGE(E3:G3,2),H3:I3)</f>
        <v>340</v>
      </c>
    </row>
    <row r="4" spans="1:10" ht="25.5" customHeight="1" x14ac:dyDescent="0.3">
      <c r="A4" s="3">
        <v>2</v>
      </c>
      <c r="B4" s="3" t="s">
        <v>401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ZHANG ZIQIAN BRYAN - OVL032 - B2</v>
      </c>
      <c r="D4" s="3" t="str">
        <f>VLOOKUP(VALUE(B4),'Listing Players'!A:I,8,FALSE)</f>
        <v>CAD2</v>
      </c>
      <c r="E4" s="3">
        <v>70</v>
      </c>
      <c r="F4" s="3">
        <v>70</v>
      </c>
      <c r="G4" s="3">
        <v>0</v>
      </c>
      <c r="H4" s="3">
        <v>85</v>
      </c>
      <c r="I4" s="3">
        <v>100</v>
      </c>
      <c r="J4" s="4">
        <f>SUM(LARGE(E4:G4,1), LARGE(E4:G4,2),H4:I4)</f>
        <v>325</v>
      </c>
    </row>
    <row r="5" spans="1:10" ht="25.5" customHeight="1" x14ac:dyDescent="0.3">
      <c r="A5" s="3">
        <v>3</v>
      </c>
      <c r="B5" s="3" t="s">
        <v>414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VANDENBULCKE SAM - H307 - B4</v>
      </c>
      <c r="D5" s="3" t="str">
        <f>VLOOKUP(VALUE(B5),'Listing Players'!A:I,8,FALSE)</f>
        <v>CAD1</v>
      </c>
      <c r="E5" s="3">
        <v>30</v>
      </c>
      <c r="F5" s="3">
        <v>50</v>
      </c>
      <c r="G5" s="3">
        <v>75</v>
      </c>
      <c r="H5" s="3">
        <v>70</v>
      </c>
      <c r="I5" s="3">
        <v>55</v>
      </c>
      <c r="J5" s="4">
        <f>SUM(LARGE(E5:G5,1), LARGE(E5:G5,2),H5:I5)</f>
        <v>250</v>
      </c>
    </row>
    <row r="6" spans="1:10" ht="25.5" customHeight="1" x14ac:dyDescent="0.3">
      <c r="A6" s="3">
        <v>4</v>
      </c>
      <c r="B6" s="3" t="s">
        <v>402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PIRE ALEXANDRE - N104 - B2</v>
      </c>
      <c r="D6" s="3" t="str">
        <f>VLOOKUP(VALUE(B6),'Listing Players'!A:I,8,FALSE)</f>
        <v>CAD2</v>
      </c>
      <c r="E6" s="3">
        <v>45</v>
      </c>
      <c r="F6" s="3">
        <v>60</v>
      </c>
      <c r="G6" s="3">
        <v>0</v>
      </c>
      <c r="H6" s="3">
        <v>55</v>
      </c>
      <c r="I6" s="3">
        <v>70</v>
      </c>
      <c r="J6" s="4">
        <f>SUM(LARGE(E6:G6,1), LARGE(E6:G6,2),H6:I6)</f>
        <v>230</v>
      </c>
    </row>
    <row r="7" spans="1:10" ht="25.5" customHeight="1" x14ac:dyDescent="0.3">
      <c r="A7" s="3">
        <v>5</v>
      </c>
      <c r="B7" s="3" t="s">
        <v>403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OLDENHOVE DE GUERTECHIN AUGUSTE - BBW179 - B4</v>
      </c>
      <c r="D7" s="3" t="str">
        <f>VLOOKUP(VALUE(B7),'Listing Players'!A:I,8,FALSE)</f>
        <v>CAD2</v>
      </c>
      <c r="E7" s="3">
        <v>60</v>
      </c>
      <c r="F7" s="3">
        <v>65</v>
      </c>
      <c r="G7" s="3">
        <v>40</v>
      </c>
      <c r="H7" s="3">
        <v>55</v>
      </c>
      <c r="I7" s="3">
        <v>50</v>
      </c>
      <c r="J7" s="4">
        <f>SUM(LARGE(E7:G7,1), LARGE(E7:G7,2),H7:I7)</f>
        <v>230</v>
      </c>
    </row>
    <row r="8" spans="1:10" ht="25.5" customHeight="1" x14ac:dyDescent="0.3">
      <c r="A8" s="3">
        <v>6</v>
      </c>
      <c r="B8" s="3" t="s">
        <v>417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CAMBIER FLORIAN - BBW165 - B4</v>
      </c>
      <c r="D8" s="3" t="str">
        <f>VLOOKUP(VALUE(B8),'Listing Players'!A:I,8,FALSE)</f>
        <v>MIN2</v>
      </c>
      <c r="E8" s="3">
        <v>55</v>
      </c>
      <c r="F8" s="3">
        <v>55</v>
      </c>
      <c r="G8" s="3">
        <v>65</v>
      </c>
      <c r="H8" s="3">
        <v>70</v>
      </c>
      <c r="I8" s="3">
        <v>40</v>
      </c>
      <c r="J8" s="4">
        <f>SUM(LARGE(E8:G8,1), LARGE(E8:G8,2),H8:I8)</f>
        <v>230</v>
      </c>
    </row>
    <row r="9" spans="1:10" ht="25.5" customHeight="1" x14ac:dyDescent="0.3">
      <c r="A9" s="3">
        <v>7</v>
      </c>
      <c r="B9" s="3" t="s">
        <v>415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DEDEKEN JULIAN - BBW319 - B4</v>
      </c>
      <c r="D9" s="3" t="str">
        <f>VLOOKUP(VALUE(B9),'Listing Players'!A:I,8,FALSE)</f>
        <v>CAD1</v>
      </c>
      <c r="E9" s="3">
        <v>65</v>
      </c>
      <c r="F9" s="3">
        <v>0</v>
      </c>
      <c r="G9" s="3">
        <v>55</v>
      </c>
      <c r="H9" s="3">
        <v>55</v>
      </c>
      <c r="I9" s="3">
        <v>45</v>
      </c>
      <c r="J9" s="4">
        <f>SUM(LARGE(E9:G9,1), LARGE(E9:G9,2),H9:I9)</f>
        <v>220</v>
      </c>
    </row>
    <row r="10" spans="1:10" ht="25.5" customHeight="1" x14ac:dyDescent="0.3">
      <c r="A10" s="3">
        <v>8</v>
      </c>
      <c r="B10" s="3" t="s">
        <v>421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MOORKENS JOPPE - A147 - B6</v>
      </c>
      <c r="D10" s="3" t="str">
        <f>VLOOKUP(VALUE(B10),'Listing Players'!A:I,8,FALSE)</f>
        <v>CAD1</v>
      </c>
      <c r="E10" s="3">
        <v>20</v>
      </c>
      <c r="F10" s="3">
        <v>40</v>
      </c>
      <c r="G10" s="3">
        <v>50</v>
      </c>
      <c r="H10" s="3">
        <v>40</v>
      </c>
      <c r="I10" s="3">
        <v>80</v>
      </c>
      <c r="J10" s="4">
        <f>SUM(LARGE(E10:G10,1), LARGE(E10:G10,2),H10:I10)</f>
        <v>210</v>
      </c>
    </row>
    <row r="11" spans="1:10" ht="25.5" customHeight="1" x14ac:dyDescent="0.3">
      <c r="A11" s="3">
        <v>9</v>
      </c>
      <c r="B11" s="3" t="s">
        <v>413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PIRET THEO - L264 - B6</v>
      </c>
      <c r="D11" s="3" t="str">
        <f>VLOOKUP(VALUE(B11),'Listing Players'!A:I,8,FALSE)</f>
        <v>CAD2</v>
      </c>
      <c r="E11" s="3">
        <v>40</v>
      </c>
      <c r="F11" s="3">
        <v>0</v>
      </c>
      <c r="G11" s="3">
        <v>60</v>
      </c>
      <c r="H11" s="3">
        <v>55</v>
      </c>
      <c r="I11" s="3">
        <v>30</v>
      </c>
      <c r="J11" s="4">
        <f>SUM(LARGE(E11:G11,1), LARGE(E11:G11,2),H11:I11)</f>
        <v>185</v>
      </c>
    </row>
    <row r="12" spans="1:10" ht="25.5" customHeight="1" x14ac:dyDescent="0.3">
      <c r="A12" s="3">
        <v>10</v>
      </c>
      <c r="B12" s="3" t="s">
        <v>407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HERMANNS TIAGO - L323 - B4</v>
      </c>
      <c r="D12" s="3" t="str">
        <f>VLOOKUP(VALUE(B12),'Listing Players'!A:I,8,FALSE)</f>
        <v>CAD2</v>
      </c>
      <c r="E12" s="3">
        <v>35</v>
      </c>
      <c r="F12" s="3">
        <v>45</v>
      </c>
      <c r="G12" s="3">
        <v>35</v>
      </c>
      <c r="H12" s="3">
        <v>40</v>
      </c>
      <c r="I12" s="3">
        <v>60</v>
      </c>
      <c r="J12" s="4">
        <f>SUM(LARGE(E12:G12,1), LARGE(E12:G12,2),H12:I12)</f>
        <v>180</v>
      </c>
    </row>
    <row r="13" spans="1:10" ht="25.5" customHeight="1" x14ac:dyDescent="0.3">
      <c r="A13" s="3">
        <v>11</v>
      </c>
      <c r="B13" s="3" t="s">
        <v>423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KRZYSCIAK OLIVIER - BBW165 - B6</v>
      </c>
      <c r="D13" s="3" t="str">
        <f>VLOOKUP(VALUE(B13),'Listing Players'!A:I,8,FALSE)</f>
        <v>CAD1</v>
      </c>
      <c r="E13" s="3">
        <v>16</v>
      </c>
      <c r="F13" s="3">
        <v>35</v>
      </c>
      <c r="G13" s="3">
        <v>45</v>
      </c>
      <c r="H13" s="3">
        <v>25</v>
      </c>
      <c r="I13" s="3">
        <v>65</v>
      </c>
      <c r="J13" s="4">
        <f>SUM(LARGE(E13:G13,1), LARGE(E13:G13,2),H13:I13)</f>
        <v>170</v>
      </c>
    </row>
    <row r="14" spans="1:10" ht="25.5" customHeight="1" x14ac:dyDescent="0.3">
      <c r="A14" s="3">
        <v>12</v>
      </c>
      <c r="B14" s="3" t="s">
        <v>409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HIBEN THEO - BBW123 - B6</v>
      </c>
      <c r="D14" s="3" t="str">
        <f>VLOOKUP(VALUE(B14),'Listing Players'!A:I,8,FALSE)</f>
        <v>CAD2</v>
      </c>
      <c r="E14" s="3">
        <v>50</v>
      </c>
      <c r="F14" s="3">
        <v>25</v>
      </c>
      <c r="G14" s="3">
        <v>0</v>
      </c>
      <c r="H14" s="3">
        <v>40</v>
      </c>
      <c r="I14" s="3">
        <v>35</v>
      </c>
      <c r="J14" s="4">
        <f>SUM(LARGE(E14:G14,1), LARGE(E14:G14,2),H14:I14)</f>
        <v>150</v>
      </c>
    </row>
    <row r="15" spans="1:10" ht="25.5" customHeight="1" x14ac:dyDescent="0.3">
      <c r="A15" s="3">
        <v>13</v>
      </c>
      <c r="B15" s="3" t="s">
        <v>418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GERSON EDOUARD - L119 - B4</v>
      </c>
      <c r="D15" s="3" t="str">
        <f>VLOOKUP(VALUE(B15),'Listing Players'!A:I,8,FALSE)</f>
        <v>CAD1</v>
      </c>
      <c r="E15" s="3">
        <v>25</v>
      </c>
      <c r="F15" s="3">
        <v>30</v>
      </c>
      <c r="G15" s="3">
        <v>20</v>
      </c>
      <c r="H15" s="3">
        <v>40</v>
      </c>
      <c r="I15" s="3">
        <v>0</v>
      </c>
      <c r="J15" s="4">
        <f>SUM(LARGE(E15:G15,1), LARGE(E15:G15,2),H15:I15)</f>
        <v>95</v>
      </c>
    </row>
    <row r="16" spans="1:10" ht="25.5" customHeight="1" x14ac:dyDescent="0.3">
      <c r="A16" s="3">
        <v>14</v>
      </c>
      <c r="B16" s="3" t="s">
        <v>416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WARRAND NOA - H297 - B4</v>
      </c>
      <c r="D16" s="3" t="str">
        <f>VLOOKUP(VALUE(B16),'Listing Players'!A:I,8,FALSE)</f>
        <v>CAD1</v>
      </c>
      <c r="E16" s="3">
        <v>18</v>
      </c>
      <c r="F16" s="3">
        <v>0</v>
      </c>
      <c r="G16" s="3">
        <v>25</v>
      </c>
      <c r="H16" s="3">
        <v>40</v>
      </c>
      <c r="I16" s="3">
        <v>0</v>
      </c>
      <c r="J16" s="4">
        <f>SUM(LARGE(E16:G16,1), LARGE(E16:G16,2),H16:I16)</f>
        <v>83</v>
      </c>
    </row>
    <row r="17" spans="1:10" ht="25.5" customHeight="1" x14ac:dyDescent="0.3">
      <c r="A17" s="3">
        <v>15</v>
      </c>
      <c r="B17" s="3" t="s">
        <v>419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LIBERT MARTIN - L119 - C0</v>
      </c>
      <c r="D17" s="3" t="str">
        <f>VLOOKUP(VALUE(B17),'Listing Players'!A:I,8,FALSE)</f>
        <v>CAD1</v>
      </c>
      <c r="E17" s="3">
        <v>14</v>
      </c>
      <c r="F17" s="3">
        <v>6</v>
      </c>
      <c r="G17" s="3">
        <v>16</v>
      </c>
      <c r="H17" s="3">
        <v>25</v>
      </c>
      <c r="I17" s="3">
        <v>0</v>
      </c>
      <c r="J17" s="4">
        <f>SUM(LARGE(E17:G17,1), LARGE(E17:G17,2),H17:I17)</f>
        <v>55</v>
      </c>
    </row>
    <row r="18" spans="1:10" ht="25.5" customHeight="1" x14ac:dyDescent="0.3">
      <c r="A18" s="3">
        <v>16</v>
      </c>
      <c r="B18" s="3" t="s">
        <v>411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DECROOS AARON - WVL109 - C0</v>
      </c>
      <c r="D18" s="3" t="str">
        <f>VLOOKUP(VALUE(B18),'Listing Players'!A:I,8,FALSE)</f>
        <v>CAD2</v>
      </c>
      <c r="E18" s="3">
        <v>8</v>
      </c>
      <c r="F18" s="3">
        <v>18</v>
      </c>
      <c r="G18" s="3">
        <v>4</v>
      </c>
      <c r="H18" s="3">
        <v>25</v>
      </c>
      <c r="I18" s="3">
        <v>0</v>
      </c>
      <c r="J18" s="4">
        <f>SUM(LARGE(E18:G18,1), LARGE(E18:G18,2),H18:I18)</f>
        <v>51</v>
      </c>
    </row>
    <row r="19" spans="1:10" ht="25.5" customHeight="1" x14ac:dyDescent="0.3">
      <c r="A19" s="3">
        <v>17</v>
      </c>
      <c r="B19" s="3" t="s">
        <v>595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DAMHAUT ANTOINE - L098 - D0</v>
      </c>
      <c r="D19" s="3" t="str">
        <f>VLOOKUP(VALUE(B19),'Listing Players'!A:I,8,FALSE)</f>
        <v>CAD2</v>
      </c>
      <c r="E19" s="3">
        <v>4</v>
      </c>
      <c r="F19" s="3">
        <v>20</v>
      </c>
      <c r="G19" s="3">
        <v>30</v>
      </c>
      <c r="H19" s="3">
        <v>0</v>
      </c>
      <c r="I19" s="3">
        <v>0</v>
      </c>
      <c r="J19" s="4">
        <f>SUM(LARGE(E19:G19,1), LARGE(E19:G19,2),H19:I19)</f>
        <v>50</v>
      </c>
    </row>
    <row r="20" spans="1:10" ht="25.5" customHeight="1" x14ac:dyDescent="0.3">
      <c r="A20" s="3">
        <v>18</v>
      </c>
      <c r="B20" s="3" t="s">
        <v>422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WARRAND LUCAS - H297 - C2</v>
      </c>
      <c r="D20" s="3" t="str">
        <f>VLOOKUP(VALUE(B20),'Listing Players'!A:I,8,FALSE)</f>
        <v>CAD1</v>
      </c>
      <c r="E20" s="3">
        <v>1</v>
      </c>
      <c r="F20" s="3">
        <v>0</v>
      </c>
      <c r="G20" s="3">
        <v>6</v>
      </c>
      <c r="H20" s="3">
        <v>40</v>
      </c>
      <c r="I20" s="3">
        <v>0</v>
      </c>
      <c r="J20" s="4">
        <f>SUM(LARGE(E20:G20,1), LARGE(E20:G20,2),H20:I20)</f>
        <v>47</v>
      </c>
    </row>
    <row r="21" spans="1:10" ht="25.5" customHeight="1" x14ac:dyDescent="0.3">
      <c r="A21" s="3">
        <v>19</v>
      </c>
      <c r="B21" s="3">
        <v>165609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DELCLISARD NATHAN - L098 - C2</v>
      </c>
      <c r="D21" s="3" t="str">
        <f>VLOOKUP(VALUE(B21),'Listing Players'!A:I,8,FALSE)</f>
        <v>CAD1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>SUM(LARGE(E21:G21,1), LARGE(E21:G21,2),H21:I21)</f>
        <v>40</v>
      </c>
    </row>
    <row r="22" spans="1:10" ht="25.5" customHeight="1" x14ac:dyDescent="0.3">
      <c r="A22" s="3">
        <v>19</v>
      </c>
      <c r="B22" s="3">
        <v>524709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VAN DEN BERK JESSE - LK103 - B6</v>
      </c>
      <c r="D22" s="3" t="str">
        <f>VLOOKUP(VALUE(B22),'Listing Players'!A:I,8,FALSE)</f>
        <v>CAD1</v>
      </c>
      <c r="E22" s="3">
        <v>0</v>
      </c>
      <c r="F22" s="3">
        <v>0</v>
      </c>
      <c r="G22" s="3">
        <v>0</v>
      </c>
      <c r="H22" s="3">
        <v>40</v>
      </c>
      <c r="I22" s="3">
        <v>0</v>
      </c>
      <c r="J22" s="4">
        <f>SUM(LARGE(E22:G22,1), LARGE(E22:G22,2),H22:I22)</f>
        <v>40</v>
      </c>
    </row>
    <row r="23" spans="1:10" ht="25.5" customHeight="1" x14ac:dyDescent="0.3">
      <c r="A23" s="3">
        <v>21</v>
      </c>
      <c r="B23" s="3" t="s">
        <v>412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LAMBIN ODEON - BBW165 - B6</v>
      </c>
      <c r="D23" s="3" t="str">
        <f>VLOOKUP(VALUE(B23),'Listing Players'!A:I,8,FALSE)</f>
        <v>CAD2</v>
      </c>
      <c r="E23" s="3">
        <v>12</v>
      </c>
      <c r="F23" s="3">
        <v>0</v>
      </c>
      <c r="G23" s="3">
        <v>0</v>
      </c>
      <c r="H23" s="3">
        <v>25</v>
      </c>
      <c r="I23" s="3">
        <v>0</v>
      </c>
      <c r="J23" s="4">
        <f>SUM(LARGE(E23:G23,1), LARGE(E23:G23,2),H23:I23)</f>
        <v>37</v>
      </c>
    </row>
    <row r="24" spans="1:10" ht="25.5" customHeight="1" x14ac:dyDescent="0.3">
      <c r="A24" s="3">
        <v>22</v>
      </c>
      <c r="B24" s="3" t="s">
        <v>600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MEHRJOO SAM - Vl-B225 - C6</v>
      </c>
      <c r="D24" s="3" t="str">
        <f>VLOOKUP(VALUE(B24),'Listing Players'!A:I,8,FALSE)</f>
        <v>CAD2</v>
      </c>
      <c r="E24" s="3">
        <v>1</v>
      </c>
      <c r="F24" s="3">
        <v>8</v>
      </c>
      <c r="G24" s="3">
        <v>1</v>
      </c>
      <c r="H24" s="3">
        <v>25</v>
      </c>
      <c r="I24" s="3">
        <v>0</v>
      </c>
      <c r="J24" s="4">
        <f>SUM(LARGE(E24:G24,1), LARGE(E24:G24,2),H24:I24)</f>
        <v>34</v>
      </c>
    </row>
    <row r="25" spans="1:10" ht="25.5" customHeight="1" x14ac:dyDescent="0.3">
      <c r="A25" s="3">
        <v>23</v>
      </c>
      <c r="B25" s="3" t="s">
        <v>594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CALENIC DENIS - Vl-B248 - E2</v>
      </c>
      <c r="D25" s="3" t="str">
        <f>VLOOKUP(VALUE(B25),'Listing Players'!A:I,8,FALSE)</f>
        <v>CAD2</v>
      </c>
      <c r="E25" s="3">
        <v>6</v>
      </c>
      <c r="F25" s="3">
        <v>1</v>
      </c>
      <c r="G25" s="3">
        <v>1</v>
      </c>
      <c r="H25" s="3">
        <v>25</v>
      </c>
      <c r="I25" s="3">
        <v>0</v>
      </c>
      <c r="J25" s="4">
        <f>SUM(LARGE(E25:G25,1), LARGE(E25:G25,2),H25:I25)</f>
        <v>32</v>
      </c>
    </row>
    <row r="26" spans="1:10" ht="25.5" customHeight="1" x14ac:dyDescent="0.3">
      <c r="A26" s="3">
        <v>24</v>
      </c>
      <c r="B26" s="3" t="s">
        <v>457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PISIOTIS KOSMAS - GEORG - BBW165 - C4</v>
      </c>
      <c r="D26" s="3" t="str">
        <f>VLOOKUP(VALUE(B26),'Listing Players'!A:I,8,FALSE)</f>
        <v>CAD2</v>
      </c>
      <c r="E26" s="3">
        <v>1</v>
      </c>
      <c r="F26" s="3">
        <v>16</v>
      </c>
      <c r="G26" s="3">
        <v>12</v>
      </c>
      <c r="H26" s="3">
        <v>0</v>
      </c>
      <c r="I26" s="3">
        <v>0</v>
      </c>
      <c r="J26" s="4">
        <f>SUM(LARGE(E26:G26,1), LARGE(E26:G26,2),H26:I26)</f>
        <v>28</v>
      </c>
    </row>
    <row r="27" spans="1:10" ht="25.5" customHeight="1" x14ac:dyDescent="0.3">
      <c r="A27" s="3">
        <v>25</v>
      </c>
      <c r="B27" s="3">
        <v>530695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PUT VINCE - Vl-B295 - D6</v>
      </c>
      <c r="D27" s="3" t="str">
        <f>VLOOKUP(VALUE(B27),'Listing Players'!A:I,8,FALSE)</f>
        <v>CAD1</v>
      </c>
      <c r="E27" s="3">
        <v>0</v>
      </c>
      <c r="F27" s="3">
        <v>1</v>
      </c>
      <c r="G27" s="3">
        <v>1</v>
      </c>
      <c r="H27" s="3">
        <v>25</v>
      </c>
      <c r="I27" s="3">
        <v>0</v>
      </c>
      <c r="J27" s="4">
        <f>SUM(LARGE(E27:G27,1), LARGE(E27:G27,2),H27:I27)</f>
        <v>27</v>
      </c>
    </row>
    <row r="28" spans="1:10" ht="25.5" customHeight="1" x14ac:dyDescent="0.3">
      <c r="A28" s="3">
        <v>26</v>
      </c>
      <c r="B28" s="3">
        <v>530441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KORDASIEWICZ JEREMI - Vl-B248 - D6</v>
      </c>
      <c r="D28" s="3" t="str">
        <f>VLOOKUP(VALUE(B28),'Listing Players'!A:I,8,FALSE)</f>
        <v>CAD1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  <row r="29" spans="1:10" ht="25.5" customHeight="1" x14ac:dyDescent="0.3">
      <c r="A29" s="3">
        <v>26</v>
      </c>
      <c r="B29" s="3">
        <v>524139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DUTHOY JOSSE - OVL032 - B6</v>
      </c>
      <c r="D29" s="3" t="str">
        <f>VLOOKUP(VALUE(B29),'Listing Players'!A:I,8,FALSE)</f>
        <v>CAD2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>SUM(LARGE(E29:G29,1), LARGE(E29:G29,2),H29:I29)</f>
        <v>25</v>
      </c>
    </row>
    <row r="30" spans="1:10" ht="25.5" customHeight="1" x14ac:dyDescent="0.3">
      <c r="A30" s="3">
        <v>26</v>
      </c>
      <c r="B30" s="3">
        <v>167470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GERARD ROBIN - Lx034 - D2</v>
      </c>
      <c r="D30" s="3" t="str">
        <f>VLOOKUP(VALUE(B30),'Listing Players'!A:I,8,FALSE)</f>
        <v>CAD1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>SUM(LARGE(E30:G30,1), LARGE(E30:G30,2),H30:I30)</f>
        <v>25</v>
      </c>
    </row>
    <row r="31" spans="1:10" ht="25.5" customHeight="1" x14ac:dyDescent="0.3">
      <c r="A31" s="3">
        <v>26</v>
      </c>
      <c r="B31" s="3">
        <v>529021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LONCKE ROBBE - OVL001 - D2</v>
      </c>
      <c r="D31" s="3" t="str">
        <f>VLOOKUP(VALUE(B31),'Listing Players'!A:I,8,FALSE)</f>
        <v>CAD1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>SUM(LARGE(E31:G31,1), LARGE(E31:G31,2),H31:I31)</f>
        <v>25</v>
      </c>
    </row>
    <row r="32" spans="1:10" ht="25.5" customHeight="1" x14ac:dyDescent="0.3">
      <c r="A32" s="3">
        <v>26</v>
      </c>
      <c r="B32" s="3">
        <v>153206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MAILLEUX GREGOIRE - N073 - D4</v>
      </c>
      <c r="D32" s="3" t="str">
        <f>VLOOKUP(VALUE(B32),'Listing Players'!A:I,8,FALSE)</f>
        <v>CAD2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>SUM(LARGE(E32:G32,1), LARGE(E32:G32,2),H32:I32)</f>
        <v>25</v>
      </c>
    </row>
    <row r="33" spans="1:10" ht="25.5" customHeight="1" x14ac:dyDescent="0.3">
      <c r="A33" s="3">
        <v>26</v>
      </c>
      <c r="B33" s="3">
        <v>529162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MOSSELMANS TUUR - OVL106 - D4</v>
      </c>
      <c r="D33" s="3" t="str">
        <f>VLOOKUP(VALUE(B33),'Listing Players'!A:I,8,FALSE)</f>
        <v>CAD2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>SUM(LARGE(E33:G33,1), LARGE(E33:G33,2),H33:I33)</f>
        <v>25</v>
      </c>
    </row>
    <row r="34" spans="1:10" ht="25.5" customHeight="1" x14ac:dyDescent="0.3">
      <c r="A34" s="3">
        <v>26</v>
      </c>
      <c r="B34" s="3">
        <v>526315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VAN RATINGEN COLIN - LK103 - C0</v>
      </c>
      <c r="D34" s="3" t="str">
        <f>VLOOKUP(VALUE(B34),'Listing Players'!A:I,8,FALSE)</f>
        <v>CAD2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>SUM(LARGE(E34:G34,1), LARGE(E34:G34,2),H34:I34)</f>
        <v>25</v>
      </c>
    </row>
    <row r="35" spans="1:10" ht="25.5" customHeight="1" x14ac:dyDescent="0.3">
      <c r="A35" s="3">
        <v>26</v>
      </c>
      <c r="B35" s="3">
        <v>169605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VERHEYDEN TIMEO - H449 - C6</v>
      </c>
      <c r="D35" s="3" t="str">
        <f>VLOOKUP(VALUE(B35),'Listing Players'!A:I,8,FALSE)</f>
        <v>CAD2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>SUM(LARGE(E35:G35,1), LARGE(E35:G35,2),H35:I35)</f>
        <v>25</v>
      </c>
    </row>
    <row r="36" spans="1:10" ht="25.5" customHeight="1" x14ac:dyDescent="0.3">
      <c r="A36" s="3">
        <v>26</v>
      </c>
      <c r="B36" s="3">
        <v>166942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WYNS ALEXI - N037 - C4</v>
      </c>
      <c r="D36" s="3" t="str">
        <f>VLOOKUP(VALUE(B36),'Listing Players'!A:I,8,FALSE)</f>
        <v>CAD2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>SUM(LARGE(E36:G36,1), LARGE(E36:G36,2),H36:I36)</f>
        <v>25</v>
      </c>
    </row>
    <row r="37" spans="1:10" ht="25.5" customHeight="1" x14ac:dyDescent="0.3">
      <c r="A37" s="3">
        <v>35</v>
      </c>
      <c r="B37" s="3" t="s">
        <v>410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DERYCK OSCAR - BBW179 - C2</v>
      </c>
      <c r="D37" s="3" t="str">
        <f>VLOOKUP(VALUE(B37),'Listing Players'!A:I,8,FALSE)</f>
        <v>CAD2</v>
      </c>
      <c r="E37" s="3">
        <v>10</v>
      </c>
      <c r="F37" s="3">
        <v>14</v>
      </c>
      <c r="G37" s="3">
        <v>10</v>
      </c>
      <c r="H37" s="3">
        <v>0</v>
      </c>
      <c r="I37" s="3">
        <v>0</v>
      </c>
      <c r="J37" s="4">
        <f>SUM(LARGE(E37:G37,1), LARGE(E37:G37,2),H37:I37)</f>
        <v>24</v>
      </c>
    </row>
    <row r="38" spans="1:10" ht="25.5" customHeight="1" x14ac:dyDescent="0.3">
      <c r="A38" s="3">
        <v>36</v>
      </c>
      <c r="B38" s="3" t="s">
        <v>602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MAECK DELVAUX MATHEO - BBW165 - C4</v>
      </c>
      <c r="D38" s="3" t="str">
        <f>VLOOKUP(VALUE(B38),'Listing Players'!A:I,8,FALSE)</f>
        <v>MIN1</v>
      </c>
      <c r="E38" s="3">
        <v>1</v>
      </c>
      <c r="F38" s="3">
        <v>1</v>
      </c>
      <c r="G38" s="3">
        <v>18</v>
      </c>
      <c r="H38" s="3">
        <v>0</v>
      </c>
      <c r="I38" s="3">
        <v>0</v>
      </c>
      <c r="J38" s="4">
        <f>SUM(LARGE(E38:G38,1), LARGE(E38:G38,2),H38:I38)</f>
        <v>19</v>
      </c>
    </row>
    <row r="39" spans="1:10" ht="25.5" customHeight="1" x14ac:dyDescent="0.3">
      <c r="A39" s="3">
        <v>37</v>
      </c>
      <c r="B39" s="3" t="s">
        <v>596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BARRY IBRAHIMA - BBW165 - C4</v>
      </c>
      <c r="D39" s="3" t="str">
        <f>VLOOKUP(VALUE(B39),'Listing Players'!A:I,8,FALSE)</f>
        <v>CAD1</v>
      </c>
      <c r="E39" s="3">
        <v>1</v>
      </c>
      <c r="F39" s="3">
        <v>1</v>
      </c>
      <c r="G39" s="3">
        <v>14</v>
      </c>
      <c r="H39" s="3">
        <v>0</v>
      </c>
      <c r="I39" s="3">
        <v>0</v>
      </c>
      <c r="J39" s="4">
        <f>SUM(LARGE(E39:G39,1), LARGE(E39:G39,2),H39:I39)</f>
        <v>15</v>
      </c>
    </row>
    <row r="40" spans="1:10" ht="25.5" customHeight="1" x14ac:dyDescent="0.3">
      <c r="A40" s="3">
        <v>38</v>
      </c>
      <c r="B40" s="3" t="s">
        <v>605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KRZYSCIAK THOMAS - BBW165 - D0</v>
      </c>
      <c r="D40" s="3" t="str">
        <f>VLOOKUP(VALUE(B40),'Listing Players'!A:I,8,FALSE)</f>
        <v>MIN1</v>
      </c>
      <c r="E40" s="3">
        <v>1</v>
      </c>
      <c r="F40" s="3">
        <v>12</v>
      </c>
      <c r="G40" s="3">
        <v>1</v>
      </c>
      <c r="H40" s="3">
        <v>0</v>
      </c>
      <c r="I40" s="3">
        <v>0</v>
      </c>
      <c r="J40" s="4">
        <f>SUM(LARGE(E40:G40,1), LARGE(E40:G40,2),H40:I40)</f>
        <v>13</v>
      </c>
    </row>
    <row r="41" spans="1:10" ht="25.5" customHeight="1" x14ac:dyDescent="0.3">
      <c r="A41" s="3">
        <v>39</v>
      </c>
      <c r="B41" s="3" t="s">
        <v>420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FRANCKINIOULLE OSCAR - N104 - C4</v>
      </c>
      <c r="D41" s="3" t="str">
        <f>VLOOKUP(VALUE(B41),'Listing Players'!A:I,8,FALSE)</f>
        <v>MIN2</v>
      </c>
      <c r="E41" s="3">
        <v>1</v>
      </c>
      <c r="F41" s="3">
        <v>10</v>
      </c>
      <c r="G41" s="3">
        <v>1</v>
      </c>
      <c r="H41" s="3">
        <v>0</v>
      </c>
      <c r="I41" s="3">
        <v>0</v>
      </c>
      <c r="J41" s="4">
        <f>SUM(LARGE(E41:G41,1), LARGE(E41:G41,2),H41:I41)</f>
        <v>11</v>
      </c>
    </row>
    <row r="42" spans="1:10" ht="25.5" customHeight="1" x14ac:dyDescent="0.3">
      <c r="A42" s="3">
        <v>40</v>
      </c>
      <c r="B42" s="3" t="s">
        <v>424</v>
      </c>
      <c r="C42" s="3" t="str">
        <f>CONCATENATE(VLOOKUP(VALUE(B42),'Listing Players'!A:I,2,FALSE)," ",VLOOKUP(VALUE(B42),'Listing Players'!A:I,3,FALSE)," - ",VLOOKUP(VALUE(B42),'Listing Players'!A:I,4,FALSE)," - ",VLOOKUP(VALUE(B42),'Listing Players'!A:I,5,FALSE))</f>
        <v>FARHI THINSY HUGO - BBW165 - C2</v>
      </c>
      <c r="D42" s="3" t="str">
        <f>VLOOKUP(VALUE(B42),'Listing Players'!A:I,8,FALSE)</f>
        <v>MIN2</v>
      </c>
      <c r="E42" s="3">
        <v>1</v>
      </c>
      <c r="F42" s="3">
        <v>1</v>
      </c>
      <c r="G42" s="3">
        <v>8</v>
      </c>
      <c r="H42" s="3">
        <v>0</v>
      </c>
      <c r="I42" s="3">
        <v>0</v>
      </c>
      <c r="J42" s="4">
        <f>SUM(LARGE(E42:G42,1), LARGE(E42:G42,2),H42:I42)</f>
        <v>9</v>
      </c>
    </row>
    <row r="43" spans="1:10" ht="25.5" customHeight="1" x14ac:dyDescent="0.3">
      <c r="A43" s="3">
        <v>41</v>
      </c>
      <c r="B43" s="3" t="s">
        <v>597</v>
      </c>
      <c r="C43" s="3" t="str">
        <f>CONCATENATE(VLOOKUP(VALUE(B43),'Listing Players'!A:I,2,FALSE)," ",VLOOKUP(VALUE(B43),'Listing Players'!A:I,3,FALSE)," - ",VLOOKUP(VALUE(B43),'Listing Players'!A:I,4,FALSE)," - ",VLOOKUP(VALUE(B43),'Listing Players'!A:I,5,FALSE))</f>
        <v>MEHRJOO SINA - Vl-B225 - D2</v>
      </c>
      <c r="D43" s="3" t="str">
        <f>VLOOKUP(VALUE(B43),'Listing Players'!A:I,8,FALSE)</f>
        <v>MIN1</v>
      </c>
      <c r="E43" s="3">
        <v>1</v>
      </c>
      <c r="F43" s="3">
        <v>4</v>
      </c>
      <c r="G43" s="3">
        <v>1</v>
      </c>
      <c r="H43" s="3">
        <v>0</v>
      </c>
      <c r="I43" s="3">
        <v>0</v>
      </c>
      <c r="J43" s="4">
        <f>SUM(LARGE(E43:G43,1), LARGE(E43:G43,2),H43:I43)</f>
        <v>5</v>
      </c>
    </row>
    <row r="44" spans="1:10" ht="25.5" customHeight="1" x14ac:dyDescent="0.3">
      <c r="A44" s="3">
        <v>42</v>
      </c>
      <c r="B44" s="3" t="s">
        <v>598</v>
      </c>
      <c r="C44" s="3" t="str">
        <f>CONCATENATE(VLOOKUP(VALUE(B44),'Listing Players'!A:I,2,FALSE)," ",VLOOKUP(VALUE(B44),'Listing Players'!A:I,3,FALSE)," - ",VLOOKUP(VALUE(B44),'Listing Players'!A:I,4,FALSE)," - ",VLOOKUP(VALUE(B44),'Listing Players'!A:I,5,FALSE))</f>
        <v>ASSENMAKER THEO - BBW165 - C4</v>
      </c>
      <c r="D44" s="3" t="str">
        <f>VLOOKUP(VALUE(B44),'Listing Players'!A:I,8,FALSE)</f>
        <v>MIN2</v>
      </c>
      <c r="E44" s="3">
        <v>1</v>
      </c>
      <c r="F44" s="3">
        <v>1</v>
      </c>
      <c r="G44" s="3">
        <v>1</v>
      </c>
      <c r="H44" s="3">
        <v>0</v>
      </c>
      <c r="I44" s="3">
        <v>0</v>
      </c>
      <c r="J44" s="4">
        <f>SUM(LARGE(E44:G44,1), LARGE(E44:G44,2),H44:I44)</f>
        <v>2</v>
      </c>
    </row>
    <row r="45" spans="1:10" ht="25.5" customHeight="1" x14ac:dyDescent="0.3">
      <c r="A45" s="3">
        <v>42</v>
      </c>
      <c r="B45" s="3" t="s">
        <v>601</v>
      </c>
      <c r="C45" s="3" t="str">
        <f>CONCATENATE(VLOOKUP(VALUE(B45),'Listing Players'!A:I,2,FALSE)," ",VLOOKUP(VALUE(B45),'Listing Players'!A:I,3,FALSE)," - ",VLOOKUP(VALUE(B45),'Listing Players'!A:I,4,FALSE)," - ",VLOOKUP(VALUE(B45),'Listing Players'!A:I,5,FALSE))</f>
        <v>BEERTS BRAM - Vl-B234 - D4</v>
      </c>
      <c r="D45" s="3" t="str">
        <f>VLOOKUP(VALUE(B45),'Listing Players'!A:I,8,FALSE)</f>
        <v>MIN2</v>
      </c>
      <c r="E45" s="3">
        <v>1</v>
      </c>
      <c r="F45" s="3">
        <v>1</v>
      </c>
      <c r="G45" s="3">
        <v>1</v>
      </c>
      <c r="H45" s="3">
        <v>0</v>
      </c>
      <c r="I45" s="3">
        <v>0</v>
      </c>
      <c r="J45" s="4">
        <f>SUM(LARGE(E45:G45,1), LARGE(E45:G45,2),H45:I45)</f>
        <v>2</v>
      </c>
    </row>
    <row r="46" spans="1:10" ht="25.5" customHeight="1" x14ac:dyDescent="0.3">
      <c r="A46" s="3">
        <v>42</v>
      </c>
      <c r="B46" s="3" t="s">
        <v>603</v>
      </c>
      <c r="C46" s="3" t="str">
        <f>CONCATENATE(VLOOKUP(VALUE(B46),'Listing Players'!A:I,2,FALSE)," ",VLOOKUP(VALUE(B46),'Listing Players'!A:I,3,FALSE)," - ",VLOOKUP(VALUE(B46),'Listing Players'!A:I,4,FALSE)," - ",VLOOKUP(VALUE(B46),'Listing Players'!A:I,5,FALSE))</f>
        <v>BUYCK AKYO - BBW165 - D0</v>
      </c>
      <c r="D46" s="3" t="str">
        <f>VLOOKUP(VALUE(B46),'Listing Players'!A:I,8,FALSE)</f>
        <v>MIN1</v>
      </c>
      <c r="E46" s="3">
        <v>1</v>
      </c>
      <c r="F46" s="3">
        <v>1</v>
      </c>
      <c r="G46" s="3">
        <v>1</v>
      </c>
      <c r="H46" s="3">
        <v>0</v>
      </c>
      <c r="I46" s="3">
        <v>0</v>
      </c>
      <c r="J46" s="4">
        <f>SUM(LARGE(E46:G46,1), LARGE(E46:G46,2),H46:I46)</f>
        <v>2</v>
      </c>
    </row>
    <row r="47" spans="1:10" ht="25.5" customHeight="1" x14ac:dyDescent="0.3">
      <c r="A47" s="3">
        <v>42</v>
      </c>
      <c r="B47" s="3" t="s">
        <v>610</v>
      </c>
      <c r="C47" s="3" t="str">
        <f>CONCATENATE(VLOOKUP(VALUE(B47),'Listing Players'!A:I,2,FALSE)," ",VLOOKUP(VALUE(B47),'Listing Players'!A:I,3,FALSE)," - ",VLOOKUP(VALUE(B47),'Listing Players'!A:I,4,FALSE)," - ",VLOOKUP(VALUE(B47),'Listing Players'!A:I,5,FALSE))</f>
        <v>DOBBELAERE JACK - WVL094 - D6</v>
      </c>
      <c r="D47" s="3" t="str">
        <f>VLOOKUP(VALUE(B47),'Listing Players'!A:I,8,FALSE)</f>
        <v>MIN2</v>
      </c>
      <c r="E47" s="3">
        <v>1</v>
      </c>
      <c r="F47" s="3">
        <v>1</v>
      </c>
      <c r="G47" s="3">
        <v>1</v>
      </c>
      <c r="H47" s="3">
        <v>0</v>
      </c>
      <c r="I47" s="3">
        <v>0</v>
      </c>
      <c r="J47" s="4">
        <f>SUM(LARGE(E47:G47,1), LARGE(E47:G47,2),H47:I47)</f>
        <v>2</v>
      </c>
    </row>
    <row r="48" spans="1:10" ht="25.5" customHeight="1" x14ac:dyDescent="0.3">
      <c r="A48" s="3">
        <v>42</v>
      </c>
      <c r="B48" s="3" t="s">
        <v>609</v>
      </c>
      <c r="C48" s="3" t="str">
        <f>CONCATENATE(VLOOKUP(VALUE(B48),'Listing Players'!A:I,2,FALSE)," ",VLOOKUP(VALUE(B48),'Listing Players'!A:I,3,FALSE)," - ",VLOOKUP(VALUE(B48),'Listing Players'!A:I,4,FALSE)," - ",VLOOKUP(VALUE(B48),'Listing Players'!A:I,5,FALSE))</f>
        <v>DRUART LUKAS - H297 - D4</v>
      </c>
      <c r="D48" s="3" t="str">
        <f>VLOOKUP(VALUE(B48),'Listing Players'!A:I,8,FALSE)</f>
        <v>MIN1</v>
      </c>
      <c r="E48" s="3">
        <v>1</v>
      </c>
      <c r="F48" s="3">
        <v>1</v>
      </c>
      <c r="G48" s="3">
        <v>1</v>
      </c>
      <c r="H48" s="3">
        <v>0</v>
      </c>
      <c r="I48" s="3">
        <v>0</v>
      </c>
      <c r="J48" s="4">
        <f>SUM(LARGE(E48:G48,1), LARGE(E48:G48,2),H48:I48)</f>
        <v>2</v>
      </c>
    </row>
    <row r="49" spans="1:10" ht="25.5" customHeight="1" x14ac:dyDescent="0.3">
      <c r="A49" s="3">
        <v>42</v>
      </c>
      <c r="B49" s="3" t="s">
        <v>408</v>
      </c>
      <c r="C49" s="3" t="str">
        <f>CONCATENATE(VLOOKUP(VALUE(B49),'Listing Players'!A:I,2,FALSE)," ",VLOOKUP(VALUE(B49),'Listing Players'!A:I,3,FALSE)," - ",VLOOKUP(VALUE(B49),'Listing Players'!A:I,4,FALSE)," - ",VLOOKUP(VALUE(B49),'Listing Players'!A:I,5,FALSE))</f>
        <v>HU TONY YUHAN - BBW165 - C2</v>
      </c>
      <c r="D49" s="3" t="str">
        <f>VLOOKUP(VALUE(B49),'Listing Players'!A:I,8,FALSE)</f>
        <v>CAD2</v>
      </c>
      <c r="E49" s="3">
        <v>1</v>
      </c>
      <c r="F49" s="3">
        <v>1</v>
      </c>
      <c r="G49" s="3">
        <v>1</v>
      </c>
      <c r="H49" s="3">
        <v>0</v>
      </c>
      <c r="I49" s="3">
        <v>0</v>
      </c>
      <c r="J49" s="4">
        <f>SUM(LARGE(E49:G49,1), LARGE(E49:G49,2),H49:I49)</f>
        <v>2</v>
      </c>
    </row>
    <row r="50" spans="1:10" ht="25.5" customHeight="1" x14ac:dyDescent="0.3">
      <c r="A50" s="3">
        <v>42</v>
      </c>
      <c r="B50" s="3" t="s">
        <v>608</v>
      </c>
      <c r="C50" s="3" t="str">
        <f>CONCATENATE(VLOOKUP(VALUE(B50),'Listing Players'!A:I,2,FALSE)," ",VLOOKUP(VALUE(B50),'Listing Players'!A:I,3,FALSE)," - ",VLOOKUP(VALUE(B50),'Listing Players'!A:I,4,FALSE)," - ",VLOOKUP(VALUE(B50),'Listing Players'!A:I,5,FALSE))</f>
        <v>NOEL MAXIME - BBW350 - D2</v>
      </c>
      <c r="D50" s="3" t="str">
        <f>VLOOKUP(VALUE(B50),'Listing Players'!A:I,8,FALSE)</f>
        <v>MIN1</v>
      </c>
      <c r="E50" s="3">
        <v>1</v>
      </c>
      <c r="F50" s="3">
        <v>1</v>
      </c>
      <c r="G50" s="3">
        <v>1</v>
      </c>
      <c r="H50" s="3">
        <v>0</v>
      </c>
      <c r="I50" s="3">
        <v>0</v>
      </c>
      <c r="J50" s="4">
        <f>SUM(LARGE(E50:G50,1), LARGE(E50:G50,2),H50:I50)</f>
        <v>2</v>
      </c>
    </row>
    <row r="51" spans="1:10" ht="25.5" customHeight="1" x14ac:dyDescent="0.3">
      <c r="A51" s="3">
        <v>42</v>
      </c>
      <c r="B51" s="3">
        <v>172796</v>
      </c>
      <c r="C51" s="3" t="str">
        <f>CONCATENATE(VLOOKUP(VALUE(B51),'Listing Players'!A:I,2,FALSE)," ",VLOOKUP(VALUE(B51),'Listing Players'!A:I,3,FALSE)," - ",VLOOKUP(VALUE(B51),'Listing Players'!A:I,4,FALSE)," - ",VLOOKUP(VALUE(B51),'Listing Players'!A:I,5,FALSE))</f>
        <v>NOURISSIER LIAM - BBW015 - E2</v>
      </c>
      <c r="D51" s="3" t="str">
        <f>VLOOKUP(VALUE(B51),'Listing Players'!A:I,8,FALSE)</f>
        <v>MIN2</v>
      </c>
      <c r="E51" s="3">
        <v>0</v>
      </c>
      <c r="F51" s="3">
        <v>1</v>
      </c>
      <c r="G51" s="3">
        <v>1</v>
      </c>
      <c r="H51" s="3">
        <v>0</v>
      </c>
      <c r="I51" s="3">
        <v>0</v>
      </c>
      <c r="J51" s="4">
        <f>SUM(LARGE(E51:G51,1), LARGE(E51:G51,2),H51:I51)</f>
        <v>2</v>
      </c>
    </row>
    <row r="52" spans="1:10" ht="25.5" customHeight="1" x14ac:dyDescent="0.3">
      <c r="A52" s="3">
        <v>42</v>
      </c>
      <c r="B52" s="3" t="s">
        <v>599</v>
      </c>
      <c r="C52" s="3" t="str">
        <f>CONCATENATE(VLOOKUP(VALUE(B52),'Listing Players'!A:I,2,FALSE)," ",VLOOKUP(VALUE(B52),'Listing Players'!A:I,3,FALSE)," - ",VLOOKUP(VALUE(B52),'Listing Players'!A:I,4,FALSE)," - ",VLOOKUP(VALUE(B52),'Listing Players'!A:I,5,FALSE))</f>
        <v>TASSIN DRISS - H149 - D0</v>
      </c>
      <c r="D52" s="3" t="str">
        <f>VLOOKUP(VALUE(B52),'Listing Players'!A:I,8,FALSE)</f>
        <v>MIN1</v>
      </c>
      <c r="E52" s="3">
        <v>1</v>
      </c>
      <c r="F52" s="3">
        <v>1</v>
      </c>
      <c r="G52" s="3">
        <v>0</v>
      </c>
      <c r="H52" s="3">
        <v>0</v>
      </c>
      <c r="I52" s="3">
        <v>0</v>
      </c>
      <c r="J52" s="4">
        <f>SUM(LARGE(E52:G52,1), LARGE(E52:G52,2),H52:I52)</f>
        <v>2</v>
      </c>
    </row>
    <row r="53" spans="1:10" ht="25.5" customHeight="1" x14ac:dyDescent="0.3">
      <c r="A53" s="3">
        <v>42</v>
      </c>
      <c r="B53" s="3" t="s">
        <v>607</v>
      </c>
      <c r="C53" s="3" t="str">
        <f>CONCATENATE(VLOOKUP(VALUE(B53),'Listing Players'!A:I,2,FALSE)," ",VLOOKUP(VALUE(B53),'Listing Players'!A:I,3,FALSE)," - ",VLOOKUP(VALUE(B53),'Listing Players'!A:I,4,FALSE)," - ",VLOOKUP(VALUE(B53),'Listing Players'!A:I,5,FALSE))</f>
        <v>VALENCIA LACAMPA JOAQUIM - BBW319 - D2</v>
      </c>
      <c r="D53" s="3" t="str">
        <f>VLOOKUP(VALUE(B53),'Listing Players'!A:I,8,FALSE)</f>
        <v>MIN1</v>
      </c>
      <c r="E53" s="3">
        <v>1</v>
      </c>
      <c r="F53" s="3">
        <v>1</v>
      </c>
      <c r="G53" s="3">
        <v>1</v>
      </c>
      <c r="H53" s="3">
        <v>0</v>
      </c>
      <c r="I53" s="3">
        <v>0</v>
      </c>
      <c r="J53" s="4">
        <f>SUM(LARGE(E53:G53,1), LARGE(E53:G53,2),H53:I53)</f>
        <v>2</v>
      </c>
    </row>
    <row r="54" spans="1:10" ht="25.5" customHeight="1" x14ac:dyDescent="0.3">
      <c r="A54" s="3">
        <v>42</v>
      </c>
      <c r="B54" s="3">
        <v>530887</v>
      </c>
      <c r="C54" s="3" t="str">
        <f>CONCATENATE(VLOOKUP(VALUE(B54),'Listing Players'!A:I,2,FALSE)," ",VLOOKUP(VALUE(B54),'Listing Players'!A:I,3,FALSE)," - ",VLOOKUP(VALUE(B54),'Listing Players'!A:I,4,FALSE)," - ",VLOOKUP(VALUE(B54),'Listing Players'!A:I,5,FALSE))</f>
        <v>WOJCIK KACPER - WVL034 - E0</v>
      </c>
      <c r="D54" s="3" t="str">
        <f>VLOOKUP(VALUE(B54),'Listing Players'!A:I,8,FALSE)</f>
        <v>MIN2</v>
      </c>
      <c r="E54" s="3">
        <v>0</v>
      </c>
      <c r="F54" s="3">
        <v>1</v>
      </c>
      <c r="G54" s="3">
        <v>1</v>
      </c>
      <c r="H54" s="3">
        <v>0</v>
      </c>
      <c r="I54" s="3">
        <v>0</v>
      </c>
      <c r="J54" s="4">
        <f>SUM(LARGE(E54:G54,1), LARGE(E54:G54,2),H54:I54)</f>
        <v>2</v>
      </c>
    </row>
    <row r="55" spans="1:10" ht="25.5" customHeight="1" x14ac:dyDescent="0.3">
      <c r="A55" s="3">
        <v>53</v>
      </c>
      <c r="B55" s="3" t="s">
        <v>604</v>
      </c>
      <c r="C55" s="3" t="str">
        <f>CONCATENATE(VLOOKUP(VALUE(B55),'Listing Players'!A:I,2,FALSE)," ",VLOOKUP(VALUE(B55),'Listing Players'!A:I,3,FALSE)," - ",VLOOKUP(VALUE(B55),'Listing Players'!A:I,4,FALSE)," - ",VLOOKUP(VALUE(B55),'Listing Players'!A:I,5,FALSE))</f>
        <v>BRAEKERS THOMAS - LK007 - C2</v>
      </c>
      <c r="D55" s="3" t="str">
        <f>VLOOKUP(VALUE(B55),'Listing Players'!A:I,8,FALSE)</f>
        <v>CAD2</v>
      </c>
      <c r="E55" s="3">
        <v>1</v>
      </c>
      <c r="F55" s="3">
        <v>0</v>
      </c>
      <c r="G55" s="3">
        <v>0</v>
      </c>
      <c r="H55" s="3">
        <v>0</v>
      </c>
      <c r="I55" s="3">
        <v>0</v>
      </c>
      <c r="J55" s="4">
        <f>SUM(LARGE(E55:G55,1), LARGE(E55:G55,2),H55:I55)</f>
        <v>1</v>
      </c>
    </row>
    <row r="56" spans="1:10" ht="25.5" customHeight="1" x14ac:dyDescent="0.3">
      <c r="A56" s="3">
        <v>53</v>
      </c>
      <c r="B56" s="3" t="s">
        <v>611</v>
      </c>
      <c r="C56" s="3" t="str">
        <f>CONCATENATE(VLOOKUP(VALUE(B56),'Listing Players'!A:I,2,FALSE)," ",VLOOKUP(VALUE(B56),'Listing Players'!A:I,3,FALSE)," - ",VLOOKUP(VALUE(B56),'Listing Players'!A:I,4,FALSE)," - ",VLOOKUP(VALUE(B56),'Listing Players'!A:I,5,FALSE))</f>
        <v>CHAMPION TIMOTHE - H041 - D6</v>
      </c>
      <c r="D56" s="3" t="str">
        <f>VLOOKUP(VALUE(B56),'Listing Players'!A:I,8,FALSE)</f>
        <v>MIN2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4">
        <f>SUM(LARGE(E56:G56,1), LARGE(E56:G56,2),H56:I56)</f>
        <v>1</v>
      </c>
    </row>
    <row r="57" spans="1:10" ht="25.5" customHeight="1" x14ac:dyDescent="0.3">
      <c r="A57" s="3">
        <v>53</v>
      </c>
      <c r="B57" s="3">
        <v>168770</v>
      </c>
      <c r="C57" s="3" t="str">
        <f>CONCATENATE(VLOOKUP(VALUE(B57),'Listing Players'!A:I,2,FALSE)," ",VLOOKUP(VALUE(B57),'Listing Players'!A:I,3,FALSE)," - ",VLOOKUP(VALUE(B57),'Listing Players'!A:I,4,FALSE)," - ",VLOOKUP(VALUE(B57),'Listing Players'!A:I,5,FALSE))</f>
        <v>DANCHENKO MISHA - H001 - E0</v>
      </c>
      <c r="D57" s="3" t="str">
        <f>VLOOKUP(VALUE(B57),'Listing Players'!A:I,8,FALSE)</f>
        <v>MIN1</v>
      </c>
      <c r="E57" s="3">
        <v>0</v>
      </c>
      <c r="F57" s="3">
        <v>0</v>
      </c>
      <c r="G57" s="3">
        <v>1</v>
      </c>
      <c r="H57" s="3">
        <v>0</v>
      </c>
      <c r="I57" s="3">
        <v>0</v>
      </c>
      <c r="J57" s="4">
        <f>SUM(LARGE(E57:G57,1), LARGE(E57:G57,2),H57:I57)</f>
        <v>1</v>
      </c>
    </row>
    <row r="58" spans="1:10" ht="25.5" customHeight="1" x14ac:dyDescent="0.3">
      <c r="A58" s="3">
        <v>53</v>
      </c>
      <c r="B58" s="3">
        <v>169262</v>
      </c>
      <c r="C58" s="3" t="str">
        <f>CONCATENATE(VLOOKUP(VALUE(B58),'Listing Players'!A:I,2,FALSE)," ",VLOOKUP(VALUE(B58),'Listing Players'!A:I,3,FALSE)," - ",VLOOKUP(VALUE(B58),'Listing Players'!A:I,4,FALSE)," - ",VLOOKUP(VALUE(B58),'Listing Players'!A:I,5,FALSE))</f>
        <v>DE VUYST HUGO - H092 - D2</v>
      </c>
      <c r="D58" s="3" t="str">
        <f>VLOOKUP(VALUE(B58),'Listing Players'!A:I,8,FALSE)</f>
        <v>CAD1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4">
        <f>SUM(LARGE(E58:G58,1), LARGE(E58:G58,2),H58:I58)</f>
        <v>1</v>
      </c>
    </row>
    <row r="59" spans="1:10" ht="25.5" customHeight="1" x14ac:dyDescent="0.3">
      <c r="A59" s="3">
        <v>53</v>
      </c>
      <c r="B59" s="3">
        <v>166869</v>
      </c>
      <c r="C59" s="3" t="str">
        <f>CONCATENATE(VLOOKUP(VALUE(B59),'Listing Players'!A:I,2,FALSE)," ",VLOOKUP(VALUE(B59),'Listing Players'!A:I,3,FALSE)," - ",VLOOKUP(VALUE(B59),'Listing Players'!A:I,4,FALSE)," - ",VLOOKUP(VALUE(B59),'Listing Players'!A:I,5,FALSE))</f>
        <v>DOHET GABRIEL - BBW289 - E2</v>
      </c>
      <c r="D59" s="3" t="str">
        <f>VLOOKUP(VALUE(B59),'Listing Players'!A:I,8,FALSE)</f>
        <v>MIN2</v>
      </c>
      <c r="E59" s="3">
        <v>0</v>
      </c>
      <c r="F59" s="3">
        <v>1</v>
      </c>
      <c r="G59" s="3">
        <v>0</v>
      </c>
      <c r="H59" s="3">
        <v>0</v>
      </c>
      <c r="I59" s="3">
        <v>0</v>
      </c>
      <c r="J59" s="4">
        <f>SUM(LARGE(E59:G59,1), LARGE(E59:G59,2),H59:I59)</f>
        <v>1</v>
      </c>
    </row>
    <row r="60" spans="1:10" ht="25.5" customHeight="1" x14ac:dyDescent="0.3">
      <c r="A60" s="3">
        <v>53</v>
      </c>
      <c r="B60" s="3">
        <v>170782</v>
      </c>
      <c r="C60" s="3" t="str">
        <f>CONCATENATE(VLOOKUP(VALUE(B60),'Listing Players'!A:I,2,FALSE)," ",VLOOKUP(VALUE(B60),'Listing Players'!A:I,3,FALSE)," - ",VLOOKUP(VALUE(B60),'Listing Players'!A:I,4,FALSE)," - ",VLOOKUP(VALUE(B60),'Listing Players'!A:I,5,FALSE))</f>
        <v>KAISER FLORIAN - BBW165 - D4</v>
      </c>
      <c r="D60" s="3" t="str">
        <f>VLOOKUP(VALUE(B60),'Listing Players'!A:I,8,FALSE)</f>
        <v>CAD1</v>
      </c>
      <c r="E60" s="3">
        <v>0</v>
      </c>
      <c r="F60" s="3">
        <v>0</v>
      </c>
      <c r="G60" s="3">
        <v>1</v>
      </c>
      <c r="H60" s="3">
        <v>0</v>
      </c>
      <c r="I60" s="3">
        <v>0</v>
      </c>
      <c r="J60" s="4">
        <f>SUM(LARGE(E60:G60,1), LARGE(E60:G60,2),H60:I60)</f>
        <v>1</v>
      </c>
    </row>
    <row r="61" spans="1:10" ht="25.5" customHeight="1" x14ac:dyDescent="0.3">
      <c r="A61" s="3">
        <v>53</v>
      </c>
      <c r="B61" s="3">
        <v>165341</v>
      </c>
      <c r="C61" s="3" t="str">
        <f>CONCATENATE(VLOOKUP(VALUE(B61),'Listing Players'!A:I,2,FALSE)," ",VLOOKUP(VALUE(B61),'Listing Players'!A:I,3,FALSE)," - ",VLOOKUP(VALUE(B61),'Listing Players'!A:I,4,FALSE)," - ",VLOOKUP(VALUE(B61),'Listing Players'!A:I,5,FALSE))</f>
        <v>PISIOTIS DAMIAN WALTER - BBW165 - D0</v>
      </c>
      <c r="D61" s="3" t="str">
        <f>VLOOKUP(VALUE(B61),'Listing Players'!A:I,8,FALSE)</f>
        <v>CAD2</v>
      </c>
      <c r="E61" s="3">
        <v>0</v>
      </c>
      <c r="F61" s="3">
        <v>1</v>
      </c>
      <c r="G61" s="3">
        <v>0</v>
      </c>
      <c r="H61" s="3">
        <v>0</v>
      </c>
      <c r="I61" s="3">
        <v>0</v>
      </c>
      <c r="J61" s="4">
        <f>SUM(LARGE(E61:G61,1), LARGE(E61:G61,2),H61:I61)</f>
        <v>1</v>
      </c>
    </row>
    <row r="62" spans="1:10" ht="25.5" customHeight="1" x14ac:dyDescent="0.3">
      <c r="A62" s="3">
        <v>53</v>
      </c>
      <c r="B62" s="3" t="s">
        <v>606</v>
      </c>
      <c r="C62" s="3" t="str">
        <f>CONCATENATE(VLOOKUP(VALUE(B62),'Listing Players'!A:I,2,FALSE)," ",VLOOKUP(VALUE(B62),'Listing Players'!A:I,3,FALSE)," - ",VLOOKUP(VALUE(B62),'Listing Players'!A:I,4,FALSE)," - ",VLOOKUP(VALUE(B62),'Listing Players'!A:I,5,FALSE))</f>
        <v>SEVERS MAXIM - BBW179 - D0</v>
      </c>
      <c r="D62" s="3" t="str">
        <f>VLOOKUP(VALUE(B62),'Listing Players'!A:I,8,FALSE)</f>
        <v>MIN2</v>
      </c>
      <c r="E62" s="3">
        <v>1</v>
      </c>
      <c r="F62" s="3">
        <v>0</v>
      </c>
      <c r="G62" s="3">
        <v>0</v>
      </c>
      <c r="H62" s="3">
        <v>0</v>
      </c>
      <c r="I62" s="3">
        <v>0</v>
      </c>
      <c r="J62" s="4">
        <f>SUM(LARGE(E62:G62,1), LARGE(E62:G62,2),H62:I62)</f>
        <v>1</v>
      </c>
    </row>
  </sheetData>
  <autoFilter ref="A2:J38" xr:uid="{00000000-0009-0000-0000-000006000000}">
    <sortState xmlns:xlrd2="http://schemas.microsoft.com/office/spreadsheetml/2017/richdata2" ref="A3:J62">
      <sortCondition ref="A2:A38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2"/>
  <sheetViews>
    <sheetView view="pageBreakPreview" topLeftCell="A22" zoomScale="80" zoomScaleNormal="100" zoomScaleSheetLayoutView="80" workbookViewId="0">
      <selection activeCell="A43" sqref="A43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384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6" t="s">
        <v>399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PIETTE NOAN - N051 - B2</v>
      </c>
      <c r="D3" s="3" t="str">
        <f>VLOOKUP(VALUE(B3),'Listing Players'!A:I,8,FALSE)</f>
        <v>CAD2</v>
      </c>
      <c r="E3" s="3">
        <v>75</v>
      </c>
      <c r="F3" s="3">
        <v>75</v>
      </c>
      <c r="G3" s="3">
        <v>70</v>
      </c>
      <c r="H3" s="3">
        <v>100</v>
      </c>
      <c r="I3" s="3">
        <v>90</v>
      </c>
      <c r="J3" s="4">
        <f>SUM(LARGE(E3:G3,1), LARGE(E3:G3,2),H3:I3)</f>
        <v>340</v>
      </c>
    </row>
    <row r="4" spans="1:10" ht="25.5" customHeight="1" x14ac:dyDescent="0.3">
      <c r="A4" s="3">
        <v>2</v>
      </c>
      <c r="B4" s="3" t="s">
        <v>401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ZHANG ZIQIAN BRYAN - OVL032 - B2</v>
      </c>
      <c r="D4" s="3" t="str">
        <f>VLOOKUP(VALUE(B4),'Listing Players'!A:I,8,FALSE)</f>
        <v>CAD2</v>
      </c>
      <c r="E4" s="3">
        <v>70</v>
      </c>
      <c r="F4" s="3">
        <v>70</v>
      </c>
      <c r="G4" s="3">
        <v>0</v>
      </c>
      <c r="H4" s="3">
        <v>85</v>
      </c>
      <c r="I4" s="3">
        <v>100</v>
      </c>
      <c r="J4" s="4">
        <f>SUM(LARGE(E4:G4,1), LARGE(E4:G4,2),H4:I4)</f>
        <v>325</v>
      </c>
    </row>
    <row r="5" spans="1:10" ht="25.5" customHeight="1" x14ac:dyDescent="0.3">
      <c r="A5" s="3">
        <v>3</v>
      </c>
      <c r="B5" s="3" t="s">
        <v>414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VANDENBULCKE SAM - H307 - B4</v>
      </c>
      <c r="D5" s="3" t="str">
        <f>VLOOKUP(VALUE(B5),'Listing Players'!A:I,8,FALSE)</f>
        <v>CAD1</v>
      </c>
      <c r="E5" s="3">
        <v>35</v>
      </c>
      <c r="F5" s="3">
        <v>55</v>
      </c>
      <c r="G5" s="3">
        <v>75</v>
      </c>
      <c r="H5" s="3">
        <v>70</v>
      </c>
      <c r="I5" s="3">
        <v>55</v>
      </c>
      <c r="J5" s="4">
        <f>SUM(LARGE(E5:G5,1), LARGE(E5:G5,2),H5:I5)</f>
        <v>255</v>
      </c>
    </row>
    <row r="6" spans="1:10" ht="25.5" customHeight="1" x14ac:dyDescent="0.3">
      <c r="A6" s="3">
        <v>4</v>
      </c>
      <c r="B6" s="3" t="s">
        <v>402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PIRE ALEXANDRE - N104 - B2</v>
      </c>
      <c r="D6" s="3" t="str">
        <f>VLOOKUP(VALUE(B6),'Listing Players'!A:I,8,FALSE)</f>
        <v>CAD2</v>
      </c>
      <c r="E6" s="3">
        <v>50</v>
      </c>
      <c r="F6" s="3">
        <v>60</v>
      </c>
      <c r="G6" s="3">
        <v>0</v>
      </c>
      <c r="H6" s="3">
        <v>55</v>
      </c>
      <c r="I6" s="3">
        <v>70</v>
      </c>
      <c r="J6" s="4">
        <f>SUM(LARGE(E6:G6,1), LARGE(E6:G6,2),H6:I6)</f>
        <v>235</v>
      </c>
    </row>
    <row r="7" spans="1:10" ht="25.5" customHeight="1" x14ac:dyDescent="0.3">
      <c r="A7" s="3">
        <v>5</v>
      </c>
      <c r="B7" s="3" t="s">
        <v>403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OLDENHOVE DE GUERTECHIN AUGUSTE - BBW179 - B4</v>
      </c>
      <c r="D7" s="3" t="str">
        <f>VLOOKUP(VALUE(B7),'Listing Players'!A:I,8,FALSE)</f>
        <v>CAD2</v>
      </c>
      <c r="E7" s="3">
        <v>60</v>
      </c>
      <c r="F7" s="3">
        <v>65</v>
      </c>
      <c r="G7" s="3">
        <v>45</v>
      </c>
      <c r="H7" s="3">
        <v>55</v>
      </c>
      <c r="I7" s="3">
        <v>50</v>
      </c>
      <c r="J7" s="4">
        <f>SUM(LARGE(E7:G7,1), LARGE(E7:G7,2),H7:I7)</f>
        <v>230</v>
      </c>
    </row>
    <row r="8" spans="1:10" ht="25.5" customHeight="1" x14ac:dyDescent="0.3">
      <c r="A8" s="3">
        <v>6</v>
      </c>
      <c r="B8" s="3" t="s">
        <v>415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DEDEKEN JULIAN - BBW319 - B4</v>
      </c>
      <c r="D8" s="3" t="str">
        <f>VLOOKUP(VALUE(B8),'Listing Players'!A:I,8,FALSE)</f>
        <v>CAD1</v>
      </c>
      <c r="E8" s="3">
        <v>65</v>
      </c>
      <c r="F8" s="3">
        <v>0</v>
      </c>
      <c r="G8" s="3">
        <v>60</v>
      </c>
      <c r="H8" s="3">
        <v>55</v>
      </c>
      <c r="I8" s="3">
        <v>45</v>
      </c>
      <c r="J8" s="4">
        <f>SUM(LARGE(E8:G8,1), LARGE(E8:G8,2),H8:I8)</f>
        <v>225</v>
      </c>
    </row>
    <row r="9" spans="1:10" ht="25.5" customHeight="1" x14ac:dyDescent="0.3">
      <c r="A9" s="3">
        <v>7</v>
      </c>
      <c r="B9" s="3" t="s">
        <v>421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MOORKENS JOPPE - A147 - B6</v>
      </c>
      <c r="D9" s="3" t="str">
        <f>VLOOKUP(VALUE(B9),'Listing Players'!A:I,8,FALSE)</f>
        <v>CAD1</v>
      </c>
      <c r="E9" s="3">
        <v>25</v>
      </c>
      <c r="F9" s="3">
        <v>45</v>
      </c>
      <c r="G9" s="3">
        <v>55</v>
      </c>
      <c r="H9" s="3">
        <v>40</v>
      </c>
      <c r="I9" s="3">
        <v>80</v>
      </c>
      <c r="J9" s="4">
        <f>SUM(LARGE(E9:G9,1), LARGE(E9:G9,2),H9:I9)</f>
        <v>220</v>
      </c>
    </row>
    <row r="10" spans="1:10" ht="25.5" customHeight="1" x14ac:dyDescent="0.3">
      <c r="A10" s="3">
        <v>8</v>
      </c>
      <c r="B10" s="3" t="s">
        <v>413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PIRET THEO - L264 - B6</v>
      </c>
      <c r="D10" s="3" t="str">
        <f>VLOOKUP(VALUE(B10),'Listing Players'!A:I,8,FALSE)</f>
        <v>CAD2</v>
      </c>
      <c r="E10" s="3">
        <v>45</v>
      </c>
      <c r="F10" s="3">
        <v>0</v>
      </c>
      <c r="G10" s="3">
        <v>65</v>
      </c>
      <c r="H10" s="3">
        <v>55</v>
      </c>
      <c r="I10" s="3">
        <v>30</v>
      </c>
      <c r="J10" s="4">
        <f>SUM(LARGE(E10:G10,1), LARGE(E10:G10,2),H10:I10)</f>
        <v>195</v>
      </c>
    </row>
    <row r="11" spans="1:10" ht="25.5" customHeight="1" x14ac:dyDescent="0.3">
      <c r="A11" s="3">
        <v>9</v>
      </c>
      <c r="B11" s="3" t="s">
        <v>407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HERMANNS TIAGO - L323 - B4</v>
      </c>
      <c r="D11" s="3" t="str">
        <f>VLOOKUP(VALUE(B11),'Listing Players'!A:I,8,FALSE)</f>
        <v>CAD2</v>
      </c>
      <c r="E11" s="3">
        <v>40</v>
      </c>
      <c r="F11" s="3">
        <v>50</v>
      </c>
      <c r="G11" s="3">
        <v>40</v>
      </c>
      <c r="H11" s="3">
        <v>40</v>
      </c>
      <c r="I11" s="3">
        <v>60</v>
      </c>
      <c r="J11" s="4">
        <f>SUM(LARGE(E11:G11,1), LARGE(E11:G11,2),H11:I11)</f>
        <v>190</v>
      </c>
    </row>
    <row r="12" spans="1:10" ht="25.5" customHeight="1" x14ac:dyDescent="0.3">
      <c r="A12" s="3">
        <v>10</v>
      </c>
      <c r="B12" s="3" t="s">
        <v>423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KRZYSCIAK OLIVIER - BBW165 - B6</v>
      </c>
      <c r="D12" s="3" t="str">
        <f>VLOOKUP(VALUE(B12),'Listing Players'!A:I,8,FALSE)</f>
        <v>CAD1</v>
      </c>
      <c r="E12" s="3">
        <v>18</v>
      </c>
      <c r="F12" s="3">
        <v>40</v>
      </c>
      <c r="G12" s="3">
        <v>50</v>
      </c>
      <c r="H12" s="3">
        <v>25</v>
      </c>
      <c r="I12" s="3">
        <v>65</v>
      </c>
      <c r="J12" s="4">
        <f>SUM(LARGE(E12:G12,1), LARGE(E12:G12,2),H12:I12)</f>
        <v>180</v>
      </c>
    </row>
    <row r="13" spans="1:10" ht="25.5" customHeight="1" x14ac:dyDescent="0.3">
      <c r="A13" s="3">
        <v>11</v>
      </c>
      <c r="B13" s="3" t="s">
        <v>409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HIBEN THEO - BBW123 - B6</v>
      </c>
      <c r="D13" s="3" t="str">
        <f>VLOOKUP(VALUE(B13),'Listing Players'!A:I,8,FALSE)</f>
        <v>CAD2</v>
      </c>
      <c r="E13" s="3">
        <v>55</v>
      </c>
      <c r="F13" s="3">
        <v>30</v>
      </c>
      <c r="G13" s="3">
        <v>0</v>
      </c>
      <c r="H13" s="3">
        <v>40</v>
      </c>
      <c r="I13" s="3">
        <v>35</v>
      </c>
      <c r="J13" s="4">
        <f>SUM(LARGE(E13:G13,1), LARGE(E13:G13,2),H13:I13)</f>
        <v>160</v>
      </c>
    </row>
    <row r="14" spans="1:10" ht="25.5" customHeight="1" x14ac:dyDescent="0.3">
      <c r="A14" s="3">
        <v>12</v>
      </c>
      <c r="B14" s="3" t="s">
        <v>418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GERSON EDOUARD - L119 - B4</v>
      </c>
      <c r="D14" s="3" t="str">
        <f>VLOOKUP(VALUE(B14),'Listing Players'!A:I,8,FALSE)</f>
        <v>CAD1</v>
      </c>
      <c r="E14" s="3">
        <v>30</v>
      </c>
      <c r="F14" s="3">
        <v>35</v>
      </c>
      <c r="G14" s="3">
        <v>25</v>
      </c>
      <c r="H14" s="3">
        <v>40</v>
      </c>
      <c r="I14" s="3">
        <v>0</v>
      </c>
      <c r="J14" s="4">
        <f>SUM(LARGE(E14:G14,1), LARGE(E14:G14,2),H14:I14)</f>
        <v>105</v>
      </c>
    </row>
    <row r="15" spans="1:10" ht="25.5" customHeight="1" x14ac:dyDescent="0.3">
      <c r="A15" s="3">
        <v>13</v>
      </c>
      <c r="B15" s="3" t="s">
        <v>416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WARRAND NOA - H297 - B4</v>
      </c>
      <c r="D15" s="3" t="str">
        <f>VLOOKUP(VALUE(B15),'Listing Players'!A:I,8,FALSE)</f>
        <v>CAD1</v>
      </c>
      <c r="E15" s="3">
        <v>20</v>
      </c>
      <c r="F15" s="3">
        <v>0</v>
      </c>
      <c r="G15" s="3">
        <v>30</v>
      </c>
      <c r="H15" s="3">
        <v>40</v>
      </c>
      <c r="I15" s="3">
        <v>0</v>
      </c>
      <c r="J15" s="4">
        <f>SUM(LARGE(E15:G15,1), LARGE(E15:G15,2),H15:I15)</f>
        <v>90</v>
      </c>
    </row>
    <row r="16" spans="1:10" ht="25.5" customHeight="1" x14ac:dyDescent="0.3">
      <c r="A16" s="3">
        <v>14</v>
      </c>
      <c r="B16" s="3" t="s">
        <v>419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LIBERT MARTIN - L119 - C0</v>
      </c>
      <c r="D16" s="3" t="str">
        <f>VLOOKUP(VALUE(B16),'Listing Players'!A:I,8,FALSE)</f>
        <v>CAD1</v>
      </c>
      <c r="E16" s="3">
        <v>16</v>
      </c>
      <c r="F16" s="3">
        <v>12</v>
      </c>
      <c r="G16" s="3">
        <v>20</v>
      </c>
      <c r="H16" s="3">
        <v>25</v>
      </c>
      <c r="I16" s="3">
        <v>0</v>
      </c>
      <c r="J16" s="4">
        <f>SUM(LARGE(E16:G16,1), LARGE(E16:G16,2),H16:I16)</f>
        <v>61</v>
      </c>
    </row>
    <row r="17" spans="1:10" ht="25.5" customHeight="1" x14ac:dyDescent="0.3">
      <c r="A17" s="3">
        <v>15</v>
      </c>
      <c r="B17" s="3" t="s">
        <v>595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DAMHAUT ANTOINE - L098 - D0</v>
      </c>
      <c r="D17" s="3" t="str">
        <f>VLOOKUP(VALUE(B17),'Listing Players'!A:I,8,FALSE)</f>
        <v>CAD2</v>
      </c>
      <c r="E17" s="3">
        <v>6</v>
      </c>
      <c r="F17" s="3">
        <v>25</v>
      </c>
      <c r="G17" s="3">
        <v>35</v>
      </c>
      <c r="H17" s="3">
        <v>0</v>
      </c>
      <c r="I17" s="3">
        <v>0</v>
      </c>
      <c r="J17" s="4">
        <f>SUM(LARGE(E17:G17,1), LARGE(E17:G17,2),H17:I17)</f>
        <v>60</v>
      </c>
    </row>
    <row r="18" spans="1:10" ht="25.5" customHeight="1" x14ac:dyDescent="0.3">
      <c r="A18" s="3">
        <v>16</v>
      </c>
      <c r="B18" s="3" t="s">
        <v>411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DECROOS AARON - WVL109 - C0</v>
      </c>
      <c r="D18" s="3" t="str">
        <f>VLOOKUP(VALUE(B18),'Listing Players'!A:I,8,FALSE)</f>
        <v>CAD2</v>
      </c>
      <c r="E18" s="3">
        <v>10</v>
      </c>
      <c r="F18" s="3">
        <v>20</v>
      </c>
      <c r="G18" s="3">
        <v>10</v>
      </c>
      <c r="H18" s="3">
        <v>25</v>
      </c>
      <c r="I18" s="3">
        <v>0</v>
      </c>
      <c r="J18" s="4">
        <f>SUM(LARGE(E18:G18,1), LARGE(E18:G18,2),H18:I18)</f>
        <v>55</v>
      </c>
    </row>
    <row r="19" spans="1:10" ht="25.5" customHeight="1" x14ac:dyDescent="0.3">
      <c r="A19" s="3">
        <v>17</v>
      </c>
      <c r="B19" s="3" t="s">
        <v>422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WARRAND LUCAS - H297 - C2</v>
      </c>
      <c r="D19" s="3" t="str">
        <f>VLOOKUP(VALUE(B19),'Listing Players'!A:I,8,FALSE)</f>
        <v>CAD1</v>
      </c>
      <c r="E19" s="3">
        <v>1</v>
      </c>
      <c r="F19" s="3">
        <v>0</v>
      </c>
      <c r="G19" s="3">
        <v>12</v>
      </c>
      <c r="H19" s="3">
        <v>40</v>
      </c>
      <c r="I19" s="3">
        <v>0</v>
      </c>
      <c r="J19" s="4">
        <f>SUM(LARGE(E19:G19,1), LARGE(E19:G19,2),H19:I19)</f>
        <v>53</v>
      </c>
    </row>
    <row r="20" spans="1:10" ht="25.5" customHeight="1" x14ac:dyDescent="0.3">
      <c r="A20" s="3">
        <v>18</v>
      </c>
      <c r="B20" s="3" t="s">
        <v>600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MEHRJOO SAM - Vl-B225 - C6</v>
      </c>
      <c r="D20" s="3" t="str">
        <f>VLOOKUP(VALUE(B20),'Listing Players'!A:I,8,FALSE)</f>
        <v>CAD2</v>
      </c>
      <c r="E20" s="3">
        <v>1</v>
      </c>
      <c r="F20" s="3">
        <v>14</v>
      </c>
      <c r="G20" s="3">
        <v>6</v>
      </c>
      <c r="H20" s="3">
        <v>25</v>
      </c>
      <c r="I20" s="3">
        <v>0</v>
      </c>
      <c r="J20" s="4">
        <f>SUM(LARGE(E20:G20,1), LARGE(E20:G20,2),H20:I20)</f>
        <v>45</v>
      </c>
    </row>
    <row r="21" spans="1:10" ht="25.5" customHeight="1" x14ac:dyDescent="0.3">
      <c r="A21" s="3">
        <v>19</v>
      </c>
      <c r="B21" s="3" t="s">
        <v>594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CALENIC DENIS - Vl-B248 - E2</v>
      </c>
      <c r="D21" s="3" t="str">
        <f>VLOOKUP(VALUE(B21),'Listing Players'!A:I,8,FALSE)</f>
        <v>CAD2</v>
      </c>
      <c r="E21" s="3">
        <v>8</v>
      </c>
      <c r="F21" s="3">
        <v>10</v>
      </c>
      <c r="G21" s="3">
        <v>4</v>
      </c>
      <c r="H21" s="3">
        <v>25</v>
      </c>
      <c r="I21" s="3">
        <v>0</v>
      </c>
      <c r="J21" s="4">
        <f>SUM(LARGE(E21:G21,1), LARGE(E21:G21,2),H21:I21)</f>
        <v>43</v>
      </c>
    </row>
    <row r="22" spans="1:10" ht="25.5" customHeight="1" x14ac:dyDescent="0.3">
      <c r="A22" s="3">
        <v>20</v>
      </c>
      <c r="B22" s="3">
        <v>165609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DELCLISARD NATHAN - L098 - C2</v>
      </c>
      <c r="D22" s="3" t="str">
        <f>VLOOKUP(VALUE(B22),'Listing Players'!A:I,8,FALSE)</f>
        <v>CAD1</v>
      </c>
      <c r="E22" s="3">
        <v>0</v>
      </c>
      <c r="F22" s="3">
        <v>0</v>
      </c>
      <c r="G22" s="3">
        <v>0</v>
      </c>
      <c r="H22" s="3">
        <v>40</v>
      </c>
      <c r="I22" s="3">
        <v>0</v>
      </c>
      <c r="J22" s="4">
        <f>SUM(LARGE(E22:G22,1), LARGE(E22:G22,2),H22:I22)</f>
        <v>40</v>
      </c>
    </row>
    <row r="23" spans="1:10" ht="25.5" customHeight="1" x14ac:dyDescent="0.3">
      <c r="A23" s="3">
        <v>20</v>
      </c>
      <c r="B23" s="3">
        <v>524709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VAN DEN BERK JESSE - LK103 - B6</v>
      </c>
      <c r="D23" s="3" t="str">
        <f>VLOOKUP(VALUE(B23),'Listing Players'!A:I,8,FALSE)</f>
        <v>CAD1</v>
      </c>
      <c r="E23" s="3">
        <v>0</v>
      </c>
      <c r="F23" s="3">
        <v>0</v>
      </c>
      <c r="G23" s="3">
        <v>0</v>
      </c>
      <c r="H23" s="3">
        <v>40</v>
      </c>
      <c r="I23" s="3">
        <v>0</v>
      </c>
      <c r="J23" s="4">
        <f>SUM(LARGE(E23:G23,1), LARGE(E23:G23,2),H23:I23)</f>
        <v>40</v>
      </c>
    </row>
    <row r="24" spans="1:10" ht="25.5" customHeight="1" x14ac:dyDescent="0.3">
      <c r="A24" s="3">
        <v>22</v>
      </c>
      <c r="B24" s="3" t="s">
        <v>412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LAMBIN ODEON - BBW165 - B6</v>
      </c>
      <c r="D24" s="3" t="str">
        <f>VLOOKUP(VALUE(B24),'Listing Players'!A:I,8,FALSE)</f>
        <v>CAD2</v>
      </c>
      <c r="E24" s="3">
        <v>14</v>
      </c>
      <c r="F24" s="3">
        <v>0</v>
      </c>
      <c r="G24" s="3">
        <v>0</v>
      </c>
      <c r="H24" s="3">
        <v>25</v>
      </c>
      <c r="I24" s="3">
        <v>0</v>
      </c>
      <c r="J24" s="4">
        <f>SUM(LARGE(E24:G24,1), LARGE(E24:G24,2),H24:I24)</f>
        <v>39</v>
      </c>
    </row>
    <row r="25" spans="1:10" ht="25.5" customHeight="1" x14ac:dyDescent="0.3">
      <c r="A25" s="3">
        <v>23</v>
      </c>
      <c r="B25" s="3">
        <v>530695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PUT VINCE - Vl-B295 - D6</v>
      </c>
      <c r="D25" s="3" t="str">
        <f>VLOOKUP(VALUE(B25),'Listing Players'!A:I,8,FALSE)</f>
        <v>CAD1</v>
      </c>
      <c r="E25" s="3">
        <v>0</v>
      </c>
      <c r="F25" s="3">
        <v>8</v>
      </c>
      <c r="G25" s="3">
        <v>1</v>
      </c>
      <c r="H25" s="3">
        <v>25</v>
      </c>
      <c r="I25" s="3">
        <v>0</v>
      </c>
      <c r="J25" s="4">
        <f>SUM(LARGE(E25:G25,1), LARGE(E25:G25,2),H25:I25)</f>
        <v>34</v>
      </c>
    </row>
    <row r="26" spans="1:10" ht="25.5" customHeight="1" x14ac:dyDescent="0.3">
      <c r="A26" s="3">
        <v>23</v>
      </c>
      <c r="B26" s="3" t="s">
        <v>457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PISIOTIS KOSMAS - GEORG - BBW165 - C4</v>
      </c>
      <c r="D26" s="3" t="str">
        <f>VLOOKUP(VALUE(B26),'Listing Players'!A:I,8,FALSE)</f>
        <v>CAD2</v>
      </c>
      <c r="E26" s="3">
        <v>1</v>
      </c>
      <c r="F26" s="3">
        <v>18</v>
      </c>
      <c r="G26" s="3">
        <v>16</v>
      </c>
      <c r="H26" s="3">
        <v>0</v>
      </c>
      <c r="I26" s="3">
        <v>0</v>
      </c>
      <c r="J26" s="4">
        <f>SUM(LARGE(E26:G26,1), LARGE(E26:G26,2),H26:I26)</f>
        <v>34</v>
      </c>
    </row>
    <row r="27" spans="1:10" ht="25.5" customHeight="1" x14ac:dyDescent="0.3">
      <c r="A27" s="3">
        <v>25</v>
      </c>
      <c r="B27" s="3" t="s">
        <v>410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DERYCK OSCAR - BBW179 - C2</v>
      </c>
      <c r="D27" s="3" t="str">
        <f>VLOOKUP(VALUE(B27),'Listing Players'!A:I,8,FALSE)</f>
        <v>CAD2</v>
      </c>
      <c r="E27" s="3">
        <v>12</v>
      </c>
      <c r="F27" s="3">
        <v>16</v>
      </c>
      <c r="G27" s="3">
        <v>14</v>
      </c>
      <c r="H27" s="3">
        <v>0</v>
      </c>
      <c r="I27" s="3">
        <v>0</v>
      </c>
      <c r="J27" s="4">
        <f>SUM(LARGE(E27:G27,1), LARGE(E27:G27,2),H27:I27)</f>
        <v>30</v>
      </c>
    </row>
    <row r="28" spans="1:10" ht="25.5" customHeight="1" x14ac:dyDescent="0.3">
      <c r="A28" s="3">
        <v>26</v>
      </c>
      <c r="B28" s="3">
        <v>524139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DUTHOY JOSSE - OVL032 - B6</v>
      </c>
      <c r="D28" s="3" t="str">
        <f>VLOOKUP(VALUE(B28),'Listing Players'!A:I,8,FALSE)</f>
        <v>CAD2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  <row r="29" spans="1:10" ht="25.5" customHeight="1" x14ac:dyDescent="0.3">
      <c r="A29" s="3">
        <v>26</v>
      </c>
      <c r="B29" s="3">
        <v>167470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GERARD ROBIN - Lx034 - D2</v>
      </c>
      <c r="D29" s="3" t="str">
        <f>VLOOKUP(VALUE(B29),'Listing Players'!A:I,8,FALSE)</f>
        <v>CAD1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>SUM(LARGE(E29:G29,1), LARGE(E29:G29,2),H29:I29)</f>
        <v>25</v>
      </c>
    </row>
    <row r="30" spans="1:10" ht="25.5" customHeight="1" x14ac:dyDescent="0.3">
      <c r="A30" s="3">
        <v>26</v>
      </c>
      <c r="B30" s="3">
        <v>530441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KORDASIEWICZ JEREMI - Vl-B248 - D6</v>
      </c>
      <c r="D30" s="3" t="str">
        <f>VLOOKUP(VALUE(B30),'Listing Players'!A:I,8,FALSE)</f>
        <v>CAD1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>SUM(LARGE(E30:G30,1), LARGE(E30:G30,2),H30:I30)</f>
        <v>25</v>
      </c>
    </row>
    <row r="31" spans="1:10" ht="25.5" customHeight="1" x14ac:dyDescent="0.3">
      <c r="A31" s="3">
        <v>26</v>
      </c>
      <c r="B31" s="3">
        <v>529021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LONCKE ROBBE - OVL001 - D2</v>
      </c>
      <c r="D31" s="3" t="str">
        <f>VLOOKUP(VALUE(B31),'Listing Players'!A:I,8,FALSE)</f>
        <v>CAD1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>SUM(LARGE(E31:G31,1), LARGE(E31:G31,2),H31:I31)</f>
        <v>25</v>
      </c>
    </row>
    <row r="32" spans="1:10" ht="25.5" customHeight="1" x14ac:dyDescent="0.3">
      <c r="A32" s="3">
        <v>26</v>
      </c>
      <c r="B32" s="3">
        <v>153206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MAILLEUX GREGOIRE - N073 - D4</v>
      </c>
      <c r="D32" s="3" t="str">
        <f>VLOOKUP(VALUE(B32),'Listing Players'!A:I,8,FALSE)</f>
        <v>CAD2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>SUM(LARGE(E32:G32,1), LARGE(E32:G32,2),H32:I32)</f>
        <v>25</v>
      </c>
    </row>
    <row r="33" spans="1:10" ht="25.5" customHeight="1" x14ac:dyDescent="0.3">
      <c r="A33" s="3">
        <v>26</v>
      </c>
      <c r="B33" s="3">
        <v>529162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MOSSELMANS TUUR - OVL106 - D4</v>
      </c>
      <c r="D33" s="3" t="str">
        <f>VLOOKUP(VALUE(B33),'Listing Players'!A:I,8,FALSE)</f>
        <v>CAD2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>SUM(LARGE(E33:G33,1), LARGE(E33:G33,2),H33:I33)</f>
        <v>25</v>
      </c>
    </row>
    <row r="34" spans="1:10" ht="25.5" customHeight="1" x14ac:dyDescent="0.3">
      <c r="A34" s="3">
        <v>26</v>
      </c>
      <c r="B34" s="3">
        <v>526315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VAN RATINGEN COLIN - LK103 - C0</v>
      </c>
      <c r="D34" s="3" t="str">
        <f>VLOOKUP(VALUE(B34),'Listing Players'!A:I,8,FALSE)</f>
        <v>CAD2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>SUM(LARGE(E34:G34,1), LARGE(E34:G34,2),H34:I34)</f>
        <v>25</v>
      </c>
    </row>
    <row r="35" spans="1:10" ht="25.5" customHeight="1" x14ac:dyDescent="0.3">
      <c r="A35" s="3">
        <v>26</v>
      </c>
      <c r="B35" s="3">
        <v>169605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VERHEYDEN TIMEO - H449 - C6</v>
      </c>
      <c r="D35" s="3" t="str">
        <f>VLOOKUP(VALUE(B35),'Listing Players'!A:I,8,FALSE)</f>
        <v>CAD2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>SUM(LARGE(E35:G35,1), LARGE(E35:G35,2),H35:I35)</f>
        <v>25</v>
      </c>
    </row>
    <row r="36" spans="1:10" ht="25.5" customHeight="1" x14ac:dyDescent="0.3">
      <c r="A36" s="3">
        <v>26</v>
      </c>
      <c r="B36" s="3">
        <v>166942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WYNS ALEXI - N037 - C4</v>
      </c>
      <c r="D36" s="3" t="str">
        <f>VLOOKUP(VALUE(B36),'Listing Players'!A:I,8,FALSE)</f>
        <v>CAD2</v>
      </c>
      <c r="E36" s="3">
        <v>0</v>
      </c>
      <c r="F36" s="3">
        <v>0</v>
      </c>
      <c r="G36" s="3">
        <v>0</v>
      </c>
      <c r="H36" s="3">
        <v>25</v>
      </c>
      <c r="I36" s="3">
        <v>0</v>
      </c>
      <c r="J36" s="4">
        <f>SUM(LARGE(E36:G36,1), LARGE(E36:G36,2),H36:I36)</f>
        <v>25</v>
      </c>
    </row>
    <row r="37" spans="1:10" ht="25.5" customHeight="1" x14ac:dyDescent="0.3">
      <c r="A37" s="3">
        <v>35</v>
      </c>
      <c r="B37" s="3" t="s">
        <v>596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BARRY IBRAHIMA - BBW165 - C4</v>
      </c>
      <c r="D37" s="3" t="str">
        <f>VLOOKUP(VALUE(B37),'Listing Players'!A:I,8,FALSE)</f>
        <v>CAD1</v>
      </c>
      <c r="E37" s="3">
        <v>4</v>
      </c>
      <c r="F37" s="3">
        <v>4</v>
      </c>
      <c r="G37" s="3">
        <v>18</v>
      </c>
      <c r="H37" s="3">
        <v>0</v>
      </c>
      <c r="I37" s="3">
        <v>0</v>
      </c>
      <c r="J37" s="4">
        <f>SUM(LARGE(E37:G37,1), LARGE(E37:G37,2),H37:I37)</f>
        <v>22</v>
      </c>
    </row>
    <row r="38" spans="1:10" ht="25.5" customHeight="1" x14ac:dyDescent="0.3">
      <c r="A38" s="3">
        <v>36</v>
      </c>
      <c r="B38" s="3">
        <v>170782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KAISER FLORIAN - BBW165 - D4</v>
      </c>
      <c r="D38" s="3" t="str">
        <f>VLOOKUP(VALUE(B38),'Listing Players'!A:I,8,FALSE)</f>
        <v>CAD1</v>
      </c>
      <c r="E38" s="3">
        <v>0</v>
      </c>
      <c r="F38" s="3">
        <v>0</v>
      </c>
      <c r="G38" s="3">
        <v>8</v>
      </c>
      <c r="H38" s="3">
        <v>0</v>
      </c>
      <c r="I38" s="3">
        <v>0</v>
      </c>
      <c r="J38" s="4">
        <f>SUM(LARGE(E38:G38,1), LARGE(E38:G38,2),H38:I38)</f>
        <v>8</v>
      </c>
    </row>
    <row r="39" spans="1:10" ht="25.5" customHeight="1" x14ac:dyDescent="0.3">
      <c r="A39" s="3">
        <v>37</v>
      </c>
      <c r="B39" s="3">
        <v>165341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PISIOTIS DAMIAN WALTER - BBW165 - D0</v>
      </c>
      <c r="D39" s="3" t="str">
        <f>VLOOKUP(VALUE(B39),'Listing Players'!A:I,8,FALSE)</f>
        <v>CAD2</v>
      </c>
      <c r="E39" s="3">
        <v>0</v>
      </c>
      <c r="F39" s="3">
        <v>6</v>
      </c>
      <c r="G39" s="3">
        <v>0</v>
      </c>
      <c r="H39" s="3">
        <v>0</v>
      </c>
      <c r="I39" s="3">
        <v>0</v>
      </c>
      <c r="J39" s="4">
        <f>SUM(LARGE(E39:G39,1), LARGE(E39:G39,2),H39:I39)</f>
        <v>6</v>
      </c>
    </row>
    <row r="40" spans="1:10" ht="25.5" customHeight="1" x14ac:dyDescent="0.3">
      <c r="A40" s="3">
        <v>38</v>
      </c>
      <c r="B40" s="3" t="s">
        <v>408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HU TONY YUHAN - BBW165 - C2</v>
      </c>
      <c r="D40" s="3" t="str">
        <f>VLOOKUP(VALUE(B40),'Listing Players'!A:I,8,FALSE)</f>
        <v>CAD2</v>
      </c>
      <c r="E40" s="3">
        <v>1</v>
      </c>
      <c r="F40" s="3">
        <v>1</v>
      </c>
      <c r="G40" s="3">
        <v>1</v>
      </c>
      <c r="H40" s="3">
        <v>0</v>
      </c>
      <c r="I40" s="3">
        <v>0</v>
      </c>
      <c r="J40" s="4">
        <f>SUM(LARGE(E40:G40,1), LARGE(E40:G40,2),H40:I40)</f>
        <v>2</v>
      </c>
    </row>
    <row r="41" spans="1:10" ht="25.5" customHeight="1" x14ac:dyDescent="0.3">
      <c r="A41" s="3">
        <v>39</v>
      </c>
      <c r="B41" s="3">
        <v>169262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DE VUYST HUGO - H092 - D2</v>
      </c>
      <c r="D41" s="3" t="str">
        <f>VLOOKUP(VALUE(B41),'Listing Players'!A:I,8,FALSE)</f>
        <v>CAD1</v>
      </c>
      <c r="E41" s="3">
        <v>0</v>
      </c>
      <c r="F41" s="3">
        <v>0</v>
      </c>
      <c r="G41" s="3">
        <v>1</v>
      </c>
      <c r="H41" s="3">
        <v>0</v>
      </c>
      <c r="I41" s="3">
        <v>0</v>
      </c>
      <c r="J41" s="4">
        <f>SUM(LARGE(E41:G41,1), LARGE(E41:G41,2),H41:I41)</f>
        <v>1</v>
      </c>
    </row>
    <row r="42" spans="1:10" ht="25.5" customHeight="1" x14ac:dyDescent="0.3">
      <c r="A42" s="3">
        <v>39</v>
      </c>
      <c r="B42" s="3" t="s">
        <v>604</v>
      </c>
      <c r="C42" s="3" t="str">
        <f>CONCATENATE(VLOOKUP(VALUE(B42),'Listing Players'!A:I,2,FALSE)," ",VLOOKUP(VALUE(B42),'Listing Players'!A:I,3,FALSE)," - ",VLOOKUP(VALUE(B42),'Listing Players'!A:I,4,FALSE)," - ",VLOOKUP(VALUE(B42),'Listing Players'!A:I,5,FALSE))</f>
        <v>BRAEKERS THOMAS - LK007 - C2</v>
      </c>
      <c r="D42" s="3" t="str">
        <f>VLOOKUP(VALUE(B42),'Listing Players'!A:I,8,FALSE)</f>
        <v>CAD2</v>
      </c>
      <c r="E42" s="3">
        <v>1</v>
      </c>
      <c r="F42" s="3">
        <v>0</v>
      </c>
      <c r="G42" s="3">
        <v>0</v>
      </c>
      <c r="H42" s="3">
        <v>0</v>
      </c>
      <c r="I42" s="3">
        <v>0</v>
      </c>
      <c r="J42" s="4">
        <f>SUM(LARGE(E42:G42,1), LARGE(E42:G42,2),H42:I42)</f>
        <v>1</v>
      </c>
    </row>
  </sheetData>
  <autoFilter ref="A2:J27" xr:uid="{00000000-0009-0000-0000-000007000000}">
    <sortState xmlns:xlrd2="http://schemas.microsoft.com/office/spreadsheetml/2017/richdata2" ref="A3:J42">
      <sortCondition descending="1" ref="J2:J27"/>
    </sortState>
  </autoFilter>
  <mergeCells count="2">
    <mergeCell ref="A1:D1"/>
    <mergeCell ref="E1:J1"/>
  </mergeCells>
  <pageMargins left="0.7" right="0.7" top="0.75" bottom="0.75" header="0.3" footer="0.3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1"/>
  <sheetViews>
    <sheetView view="pageBreakPreview" topLeftCell="A6" zoomScale="80" zoomScaleNormal="100" zoomScaleSheetLayoutView="80" workbookViewId="0">
      <selection activeCell="A41" sqref="A41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8" t="s">
        <v>385</v>
      </c>
      <c r="B1" s="18"/>
      <c r="C1" s="18"/>
      <c r="D1" s="18"/>
      <c r="E1" s="18" t="s">
        <v>813</v>
      </c>
      <c r="F1" s="18"/>
      <c r="G1" s="18"/>
      <c r="H1" s="18"/>
      <c r="I1" s="18"/>
      <c r="J1" s="18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450</v>
      </c>
      <c r="E2" s="1" t="s">
        <v>7</v>
      </c>
      <c r="F2" s="1" t="s">
        <v>8</v>
      </c>
      <c r="G2" s="1" t="s">
        <v>9</v>
      </c>
      <c r="H2" s="1" t="s">
        <v>4</v>
      </c>
      <c r="I2" s="1" t="s">
        <v>5</v>
      </c>
      <c r="J2" s="4" t="s">
        <v>6</v>
      </c>
    </row>
    <row r="3" spans="1:10" ht="25.5" customHeight="1" x14ac:dyDescent="0.3">
      <c r="A3" s="3">
        <v>1</v>
      </c>
      <c r="B3" s="3" t="s">
        <v>597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MEHRJOO SINA - Vl-B225 - D2</v>
      </c>
      <c r="D3" s="3" t="str">
        <f>VLOOKUP(VALUE(B3),'Listing Players'!A:I,8,FALSE)</f>
        <v>MIN1</v>
      </c>
      <c r="E3" s="3">
        <v>70</v>
      </c>
      <c r="F3" s="3">
        <v>60</v>
      </c>
      <c r="G3" s="3">
        <v>55</v>
      </c>
      <c r="H3" s="3">
        <v>85</v>
      </c>
      <c r="I3" s="3">
        <v>80</v>
      </c>
      <c r="J3" s="4">
        <f>SUM(LARGE(E3:G3,1), LARGE(E3:G3,2),H3:I3)</f>
        <v>295</v>
      </c>
    </row>
    <row r="4" spans="1:10" ht="25.5" customHeight="1" x14ac:dyDescent="0.3">
      <c r="A4" s="3">
        <v>2</v>
      </c>
      <c r="B4" s="3" t="s">
        <v>424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FARHI THINSY HUGO - BBW165 - C2</v>
      </c>
      <c r="D4" s="3" t="str">
        <f>VLOOKUP(VALUE(B4),'Listing Players'!A:I,8,FALSE)</f>
        <v>MIN2</v>
      </c>
      <c r="E4" s="3">
        <v>60</v>
      </c>
      <c r="F4" s="3">
        <v>55</v>
      </c>
      <c r="G4" s="3">
        <v>65</v>
      </c>
      <c r="H4" s="3">
        <v>70</v>
      </c>
      <c r="I4" s="3">
        <v>65</v>
      </c>
      <c r="J4" s="4">
        <f>SUM(LARGE(E4:G4,1), LARGE(E4:G4,2),H4:I4)</f>
        <v>260</v>
      </c>
    </row>
    <row r="5" spans="1:10" ht="25.5" customHeight="1" x14ac:dyDescent="0.3">
      <c r="A5" s="3">
        <v>3</v>
      </c>
      <c r="B5" s="3" t="s">
        <v>601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BEERTS BRAM - Vl-B234 - D4</v>
      </c>
      <c r="D5" s="3" t="str">
        <f>VLOOKUP(VALUE(B5),'Listing Players'!A:I,8,FALSE)</f>
        <v>MIN2</v>
      </c>
      <c r="E5" s="3">
        <v>50</v>
      </c>
      <c r="F5" s="3">
        <v>35</v>
      </c>
      <c r="G5" s="3">
        <v>50</v>
      </c>
      <c r="H5" s="3">
        <v>55</v>
      </c>
      <c r="I5" s="3">
        <v>100</v>
      </c>
      <c r="J5" s="4">
        <f>SUM(LARGE(E5:G5,1), LARGE(E5:G5,2),H5:I5)</f>
        <v>255</v>
      </c>
    </row>
    <row r="6" spans="1:10" ht="25.5" customHeight="1" x14ac:dyDescent="0.3">
      <c r="A6" s="3">
        <v>4</v>
      </c>
      <c r="B6" s="3" t="s">
        <v>602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MAECK DELVAUX MATHEO - BBW165 - C4</v>
      </c>
      <c r="D6" s="3" t="str">
        <f>VLOOKUP(VALUE(B6),'Listing Players'!A:I,8,FALSE)</f>
        <v>MIN1</v>
      </c>
      <c r="E6" s="3">
        <v>45</v>
      </c>
      <c r="F6" s="3">
        <v>45</v>
      </c>
      <c r="G6" s="3">
        <v>70</v>
      </c>
      <c r="H6" s="3">
        <v>70</v>
      </c>
      <c r="I6" s="3">
        <v>70</v>
      </c>
      <c r="J6" s="4">
        <f>SUM(LARGE(E6:G6,1), LARGE(E6:G6,2),H6:I6)</f>
        <v>255</v>
      </c>
    </row>
    <row r="7" spans="1:10" ht="25.5" customHeight="1" x14ac:dyDescent="0.3">
      <c r="A7" s="3">
        <v>5</v>
      </c>
      <c r="B7" s="3" t="s">
        <v>417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CAMBIER FLORIAN - BBW165 - B4</v>
      </c>
      <c r="D7" s="3" t="str">
        <f>VLOOKUP(VALUE(B7),'Listing Players'!A:I,8,FALSE)</f>
        <v>MIN2</v>
      </c>
      <c r="E7" s="3">
        <v>75</v>
      </c>
      <c r="F7" s="3">
        <v>75</v>
      </c>
      <c r="G7" s="3">
        <v>75</v>
      </c>
      <c r="H7" s="3">
        <v>100</v>
      </c>
      <c r="I7" s="3">
        <v>0</v>
      </c>
      <c r="J7" s="4">
        <f>SUM(LARGE(E7:G7,1), LARGE(E7:G7,2),H7:I7)</f>
        <v>250</v>
      </c>
    </row>
    <row r="8" spans="1:10" ht="25.5" customHeight="1" x14ac:dyDescent="0.3">
      <c r="A8" s="3">
        <v>6</v>
      </c>
      <c r="B8" s="3" t="s">
        <v>605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KRZYSCIAK THOMAS - BBW165 - D0</v>
      </c>
      <c r="D8" s="3" t="str">
        <f>VLOOKUP(VALUE(B8),'Listing Players'!A:I,8,FALSE)</f>
        <v>MIN1</v>
      </c>
      <c r="E8" s="3">
        <v>30</v>
      </c>
      <c r="F8" s="3">
        <v>70</v>
      </c>
      <c r="G8" s="3">
        <v>60</v>
      </c>
      <c r="H8" s="3">
        <v>0</v>
      </c>
      <c r="I8" s="3">
        <v>90</v>
      </c>
      <c r="J8" s="4">
        <f>SUM(LARGE(E8:G8,1), LARGE(E8:G8,2),H8:I8)</f>
        <v>220</v>
      </c>
    </row>
    <row r="9" spans="1:10" ht="25.5" customHeight="1" x14ac:dyDescent="0.3">
      <c r="A9" s="3">
        <v>7</v>
      </c>
      <c r="B9" s="3" t="s">
        <v>420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FRANCKINIOULLE OSCAR - N104 - C4</v>
      </c>
      <c r="D9" s="3" t="str">
        <f>VLOOKUP(VALUE(B9),'Listing Players'!A:I,8,FALSE)</f>
        <v>MIN2</v>
      </c>
      <c r="E9" s="3">
        <v>35</v>
      </c>
      <c r="F9" s="3">
        <v>65</v>
      </c>
      <c r="G9" s="3">
        <v>40</v>
      </c>
      <c r="H9" s="3">
        <v>55</v>
      </c>
      <c r="I9" s="3">
        <v>55</v>
      </c>
      <c r="J9" s="4">
        <f>SUM(LARGE(E9:G9,1), LARGE(E9:G9,2),H9:I9)</f>
        <v>215</v>
      </c>
    </row>
    <row r="10" spans="1:10" ht="25.5" customHeight="1" x14ac:dyDescent="0.3">
      <c r="A10" s="3">
        <v>8</v>
      </c>
      <c r="B10" s="3" t="s">
        <v>598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ASSENMAKER THEO - BBW165 - C4</v>
      </c>
      <c r="D10" s="3" t="str">
        <f>VLOOKUP(VALUE(B10),'Listing Players'!A:I,8,FALSE)</f>
        <v>MIN2</v>
      </c>
      <c r="E10" s="3">
        <v>65</v>
      </c>
      <c r="F10" s="3">
        <v>16</v>
      </c>
      <c r="G10" s="3">
        <v>45</v>
      </c>
      <c r="H10" s="3">
        <v>0</v>
      </c>
      <c r="I10" s="3">
        <v>60</v>
      </c>
      <c r="J10" s="4">
        <f>SUM(LARGE(E10:G10,1), LARGE(E10:G10,2),H10:I10)</f>
        <v>170</v>
      </c>
    </row>
    <row r="11" spans="1:10" ht="25.5" customHeight="1" x14ac:dyDescent="0.3">
      <c r="A11" s="3">
        <v>9</v>
      </c>
      <c r="B11" s="3" t="s">
        <v>599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TASSIN DRISS - H149 - D0</v>
      </c>
      <c r="D11" s="3" t="str">
        <f>VLOOKUP(VALUE(B11),'Listing Players'!A:I,8,FALSE)</f>
        <v>MIN1</v>
      </c>
      <c r="E11" s="3">
        <v>55</v>
      </c>
      <c r="F11" s="3">
        <v>40</v>
      </c>
      <c r="G11" s="3">
        <v>0</v>
      </c>
      <c r="H11" s="3">
        <v>55</v>
      </c>
      <c r="I11" s="3">
        <v>0</v>
      </c>
      <c r="J11" s="4">
        <f>SUM(LARGE(E11:G11,1), LARGE(E11:G11,2),H11:I11)</f>
        <v>150</v>
      </c>
    </row>
    <row r="12" spans="1:10" ht="25.5" customHeight="1" x14ac:dyDescent="0.3">
      <c r="A12" s="3">
        <v>10</v>
      </c>
      <c r="B12" s="3" t="s">
        <v>610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DOBBELAERE JACK - WVL094 - D6</v>
      </c>
      <c r="D12" s="3" t="str">
        <f>VLOOKUP(VALUE(B12),'Listing Players'!A:I,8,FALSE)</f>
        <v>MIN2</v>
      </c>
      <c r="E12" s="3">
        <v>14</v>
      </c>
      <c r="F12" s="3">
        <v>25</v>
      </c>
      <c r="G12" s="3">
        <v>12</v>
      </c>
      <c r="H12" s="3">
        <v>40</v>
      </c>
      <c r="I12" s="3">
        <v>50</v>
      </c>
      <c r="J12" s="4">
        <f>SUM(LARGE(E12:G12,1), LARGE(E12:G12,2),H12:I12)</f>
        <v>129</v>
      </c>
    </row>
    <row r="13" spans="1:10" ht="25.5" customHeight="1" x14ac:dyDescent="0.3">
      <c r="A13" s="3">
        <v>11</v>
      </c>
      <c r="B13" s="3">
        <v>168770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DANCHENKO MISHA - H001 - E0</v>
      </c>
      <c r="D13" s="3" t="str">
        <f>VLOOKUP(VALUE(B13),'Listing Players'!A:I,8,FALSE)</f>
        <v>MIN1</v>
      </c>
      <c r="E13" s="3">
        <v>0</v>
      </c>
      <c r="F13" s="3">
        <v>0</v>
      </c>
      <c r="G13" s="3">
        <v>16</v>
      </c>
      <c r="H13" s="3">
        <v>55</v>
      </c>
      <c r="I13" s="3">
        <v>35</v>
      </c>
      <c r="J13" s="4">
        <f>SUM(LARGE(E13:G13,1), LARGE(E13:G13,2),H13:I13)</f>
        <v>106</v>
      </c>
    </row>
    <row r="14" spans="1:10" ht="25.5" customHeight="1" x14ac:dyDescent="0.3">
      <c r="A14" s="3">
        <v>12</v>
      </c>
      <c r="B14" s="3" t="s">
        <v>609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DRUART LUKAS - H297 - D4</v>
      </c>
      <c r="D14" s="3" t="str">
        <f>VLOOKUP(VALUE(B14),'Listing Players'!A:I,8,FALSE)</f>
        <v>MIN1</v>
      </c>
      <c r="E14" s="3">
        <v>16</v>
      </c>
      <c r="F14" s="3">
        <v>30</v>
      </c>
      <c r="G14" s="3">
        <v>30</v>
      </c>
      <c r="H14" s="3">
        <v>40</v>
      </c>
      <c r="I14" s="3">
        <v>0</v>
      </c>
      <c r="J14" s="4">
        <f>SUM(LARGE(E14:G14,1), LARGE(E14:G14,2),H14:I14)</f>
        <v>100</v>
      </c>
    </row>
    <row r="15" spans="1:10" ht="25.5" customHeight="1" x14ac:dyDescent="0.3">
      <c r="A15" s="3">
        <v>13</v>
      </c>
      <c r="B15" s="3" t="s">
        <v>611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CHAMPION TIMOTHE - H041 - D6</v>
      </c>
      <c r="D15" s="3" t="str">
        <f>VLOOKUP(VALUE(B15),'Listing Players'!A:I,8,FALSE)</f>
        <v>MIN2</v>
      </c>
      <c r="E15" s="3">
        <v>12</v>
      </c>
      <c r="F15" s="3">
        <v>0</v>
      </c>
      <c r="G15" s="3">
        <v>0</v>
      </c>
      <c r="H15" s="3">
        <v>40</v>
      </c>
      <c r="I15" s="3">
        <v>45</v>
      </c>
      <c r="J15" s="4">
        <f>SUM(LARGE(E15:G15,1), LARGE(E15:G15,2),H15:I15)</f>
        <v>97</v>
      </c>
    </row>
    <row r="16" spans="1:10" ht="25.5" customHeight="1" x14ac:dyDescent="0.3">
      <c r="A16" s="3">
        <v>14</v>
      </c>
      <c r="B16" s="3">
        <v>530887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WOJCIK KACPER - WVL034 - E0</v>
      </c>
      <c r="D16" s="3" t="str">
        <f>VLOOKUP(VALUE(B16),'Listing Players'!A:I,8,FALSE)</f>
        <v>MIN2</v>
      </c>
      <c r="E16" s="3">
        <v>0</v>
      </c>
      <c r="F16" s="3">
        <v>12</v>
      </c>
      <c r="G16" s="3">
        <v>14</v>
      </c>
      <c r="H16" s="3">
        <v>25</v>
      </c>
      <c r="I16" s="3">
        <v>40</v>
      </c>
      <c r="J16" s="4">
        <f>SUM(LARGE(E16:G16,1), LARGE(E16:G16,2),H16:I16)</f>
        <v>91</v>
      </c>
    </row>
    <row r="17" spans="1:10" ht="25.5" customHeight="1" x14ac:dyDescent="0.3">
      <c r="A17" s="3">
        <v>15</v>
      </c>
      <c r="B17" s="3" t="s">
        <v>603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BUYCK AKYO - BBW165 - D0</v>
      </c>
      <c r="D17" s="3" t="str">
        <f>VLOOKUP(VALUE(B17),'Listing Players'!A:I,8,FALSE)</f>
        <v>MIN1</v>
      </c>
      <c r="E17" s="3">
        <v>40</v>
      </c>
      <c r="F17" s="3">
        <v>50</v>
      </c>
      <c r="G17" s="3">
        <v>35</v>
      </c>
      <c r="H17" s="3">
        <v>0</v>
      </c>
      <c r="I17" s="3">
        <v>0</v>
      </c>
      <c r="J17" s="4">
        <f>SUM(LARGE(E17:G17,1), LARGE(E17:G17,2),H17:I17)</f>
        <v>90</v>
      </c>
    </row>
    <row r="18" spans="1:10" ht="25.5" customHeight="1" x14ac:dyDescent="0.3">
      <c r="A18" s="3">
        <v>16</v>
      </c>
      <c r="B18" s="3" t="s">
        <v>607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VALENCIA LACAMPA JOAQUIM - BBW319 - D2</v>
      </c>
      <c r="D18" s="3" t="str">
        <f>VLOOKUP(VALUE(B18),'Listing Players'!A:I,8,FALSE)</f>
        <v>MIN1</v>
      </c>
      <c r="E18" s="3">
        <v>20</v>
      </c>
      <c r="F18" s="3">
        <v>18</v>
      </c>
      <c r="G18" s="3">
        <v>25</v>
      </c>
      <c r="H18" s="3">
        <v>0</v>
      </c>
      <c r="I18" s="3">
        <v>0</v>
      </c>
      <c r="J18" s="4">
        <f>SUM(LARGE(E18:G18,1), LARGE(E18:G18,2),H18:I18)</f>
        <v>45</v>
      </c>
    </row>
    <row r="19" spans="1:10" ht="25.5" customHeight="1" x14ac:dyDescent="0.3">
      <c r="A19" s="3">
        <v>17</v>
      </c>
      <c r="B19" s="3">
        <v>532825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BLOEYAERT ACHIEL - OVL088 - E2</v>
      </c>
      <c r="D19" s="3" t="str">
        <f>VLOOKUP(VALUE(B19),'Listing Players'!A:I,8,FALSE)</f>
        <v>MIN1</v>
      </c>
      <c r="E19" s="3">
        <v>0</v>
      </c>
      <c r="F19" s="3">
        <v>0</v>
      </c>
      <c r="G19" s="3">
        <v>0</v>
      </c>
      <c r="H19" s="3">
        <v>40</v>
      </c>
      <c r="I19" s="3">
        <v>0</v>
      </c>
      <c r="J19" s="4">
        <f>SUM(LARGE(E19:G19,1), LARGE(E19:G19,2),H19:I19)</f>
        <v>40</v>
      </c>
    </row>
    <row r="20" spans="1:10" ht="25.5" customHeight="1" x14ac:dyDescent="0.3">
      <c r="A20" s="3">
        <v>17</v>
      </c>
      <c r="B20" s="3">
        <v>533074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CAURA ROBIN - WVL109 - E6</v>
      </c>
      <c r="D20" s="3" t="str">
        <f>VLOOKUP(VALUE(B20),'Listing Players'!A:I,8,FALSE)</f>
        <v>MIN1</v>
      </c>
      <c r="E20" s="3">
        <v>0</v>
      </c>
      <c r="F20" s="3">
        <v>0</v>
      </c>
      <c r="G20" s="3">
        <v>0</v>
      </c>
      <c r="H20" s="3">
        <v>40</v>
      </c>
      <c r="I20" s="3">
        <v>0</v>
      </c>
      <c r="J20" s="4">
        <f>SUM(LARGE(E20:G20,1), LARGE(E20:G20,2),H20:I20)</f>
        <v>40</v>
      </c>
    </row>
    <row r="21" spans="1:10" ht="25.5" customHeight="1" x14ac:dyDescent="0.3">
      <c r="A21" s="3">
        <v>17</v>
      </c>
      <c r="B21" s="3">
        <v>533524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DABEK YANNICK - A003 - D6</v>
      </c>
      <c r="D21" s="3" t="str">
        <f>VLOOKUP(VALUE(B21),'Listing Players'!A:I,8,FALSE)</f>
        <v>MIN1</v>
      </c>
      <c r="E21" s="3">
        <v>0</v>
      </c>
      <c r="F21" s="3">
        <v>0</v>
      </c>
      <c r="G21" s="3">
        <v>0</v>
      </c>
      <c r="H21" s="3">
        <v>40</v>
      </c>
      <c r="I21" s="3">
        <v>0</v>
      </c>
      <c r="J21" s="4">
        <f>SUM(LARGE(E21:G21,1), LARGE(E21:G21,2),H21:I21)</f>
        <v>40</v>
      </c>
    </row>
    <row r="22" spans="1:10" ht="25.5" customHeight="1" x14ac:dyDescent="0.3">
      <c r="A22" s="3">
        <v>17</v>
      </c>
      <c r="B22" s="3">
        <v>165430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GUILLAUME ROBIN - L252 - D4</v>
      </c>
      <c r="D22" s="3" t="str">
        <f>VLOOKUP(VALUE(B22),'Listing Players'!A:I,8,FALSE)</f>
        <v>MIN2</v>
      </c>
      <c r="E22" s="3">
        <v>0</v>
      </c>
      <c r="F22" s="3">
        <v>0</v>
      </c>
      <c r="G22" s="3">
        <v>0</v>
      </c>
      <c r="H22" s="3">
        <v>40</v>
      </c>
      <c r="I22" s="3">
        <v>0</v>
      </c>
      <c r="J22" s="4">
        <f>SUM(LARGE(E22:G22,1), LARGE(E22:G22,2),H22:I22)</f>
        <v>40</v>
      </c>
    </row>
    <row r="23" spans="1:10" ht="25.5" customHeight="1" x14ac:dyDescent="0.3">
      <c r="A23" s="3">
        <v>17</v>
      </c>
      <c r="B23" s="3">
        <v>172098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LEMAIRE FLORIAN - N131 - E2</v>
      </c>
      <c r="D23" s="3" t="str">
        <f>VLOOKUP(VALUE(B23),'Listing Players'!A:I,8,FALSE)</f>
        <v>MIN1</v>
      </c>
      <c r="E23" s="3">
        <v>0</v>
      </c>
      <c r="F23" s="3">
        <v>0</v>
      </c>
      <c r="G23" s="3">
        <v>0</v>
      </c>
      <c r="H23" s="3">
        <v>40</v>
      </c>
      <c r="I23" s="3">
        <v>0</v>
      </c>
      <c r="J23" s="4">
        <f>SUM(LARGE(E23:G23,1), LARGE(E23:G23,2),H23:I23)</f>
        <v>40</v>
      </c>
    </row>
    <row r="24" spans="1:10" ht="25.5" customHeight="1" x14ac:dyDescent="0.3">
      <c r="A24" s="3">
        <v>22</v>
      </c>
      <c r="B24" s="3" t="s">
        <v>608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NOEL MAXIME - BBW350 - D2</v>
      </c>
      <c r="D24" s="3" t="str">
        <f>VLOOKUP(VALUE(B24),'Listing Players'!A:I,8,FALSE)</f>
        <v>MIN1</v>
      </c>
      <c r="E24" s="3">
        <v>18</v>
      </c>
      <c r="F24" s="3">
        <v>20</v>
      </c>
      <c r="G24" s="3">
        <v>18</v>
      </c>
      <c r="H24" s="3">
        <v>0</v>
      </c>
      <c r="I24" s="3">
        <v>0</v>
      </c>
      <c r="J24" s="4">
        <f>SUM(LARGE(E24:G24,1), LARGE(E24:G24,2),H24:I24)</f>
        <v>38</v>
      </c>
    </row>
    <row r="25" spans="1:10" ht="25.5" customHeight="1" x14ac:dyDescent="0.3">
      <c r="A25" s="3">
        <v>23</v>
      </c>
      <c r="B25" s="3">
        <v>172796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NOURISSIER LIAM - BBW015 - E2</v>
      </c>
      <c r="D25" s="3" t="str">
        <f>VLOOKUP(VALUE(B25),'Listing Players'!A:I,8,FALSE)</f>
        <v>MIN2</v>
      </c>
      <c r="E25" s="3">
        <v>0</v>
      </c>
      <c r="F25" s="3">
        <v>14</v>
      </c>
      <c r="G25" s="3">
        <v>20</v>
      </c>
      <c r="H25" s="3">
        <v>0</v>
      </c>
      <c r="I25" s="3">
        <v>0</v>
      </c>
      <c r="J25" s="4">
        <f>SUM(LARGE(E25:G25,1), LARGE(E25:G25,2),H25:I25)</f>
        <v>34</v>
      </c>
    </row>
    <row r="26" spans="1:10" ht="25.5" customHeight="1" x14ac:dyDescent="0.3">
      <c r="A26" s="3">
        <v>24</v>
      </c>
      <c r="B26" s="3">
        <v>166472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BOSSER EWEN - L119 - E2</v>
      </c>
      <c r="D26" s="3" t="str">
        <f>VLOOKUP(VALUE(B26),'Listing Players'!A:I,8,FALSE)</f>
        <v>MIN1</v>
      </c>
      <c r="E26" s="3">
        <v>0</v>
      </c>
      <c r="F26" s="3">
        <v>0</v>
      </c>
      <c r="G26" s="3">
        <v>0</v>
      </c>
      <c r="H26" s="3">
        <v>25</v>
      </c>
      <c r="I26" s="3">
        <v>0</v>
      </c>
      <c r="J26" s="4">
        <f>SUM(LARGE(E26:G26,1), LARGE(E26:G26,2),H26:I26)</f>
        <v>25</v>
      </c>
    </row>
    <row r="27" spans="1:10" ht="25.5" customHeight="1" x14ac:dyDescent="0.3">
      <c r="A27" s="3">
        <v>24</v>
      </c>
      <c r="B27" s="3">
        <v>167001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CULOT TEO - H004 - E0</v>
      </c>
      <c r="D27" s="3" t="str">
        <f>VLOOKUP(VALUE(B27),'Listing Players'!A:I,8,FALSE)</f>
        <v>MIN2</v>
      </c>
      <c r="E27" s="3">
        <v>0</v>
      </c>
      <c r="F27" s="3">
        <v>0</v>
      </c>
      <c r="G27" s="3">
        <v>0</v>
      </c>
      <c r="H27" s="3">
        <v>25</v>
      </c>
      <c r="I27" s="3">
        <v>0</v>
      </c>
      <c r="J27" s="4">
        <f>SUM(LARGE(E27:G27,1), LARGE(E27:G27,2),H27:I27)</f>
        <v>25</v>
      </c>
    </row>
    <row r="28" spans="1:10" ht="25.5" customHeight="1" x14ac:dyDescent="0.3">
      <c r="A28" s="3">
        <v>24</v>
      </c>
      <c r="B28" s="3">
        <v>533402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HOFKENS LARS - A136 - E0</v>
      </c>
      <c r="D28" s="3" t="str">
        <f>VLOOKUP(VALUE(B28),'Listing Players'!A:I,8,FALSE)</f>
        <v>MIN2</v>
      </c>
      <c r="E28" s="3">
        <v>0</v>
      </c>
      <c r="F28" s="3">
        <v>0</v>
      </c>
      <c r="G28" s="3">
        <v>0</v>
      </c>
      <c r="H28" s="3">
        <v>25</v>
      </c>
      <c r="I28" s="3">
        <v>0</v>
      </c>
      <c r="J28" s="4">
        <f>SUM(LARGE(E28:G28,1), LARGE(E28:G28,2),H28:I28)</f>
        <v>25</v>
      </c>
    </row>
    <row r="29" spans="1:10" ht="25.5" customHeight="1" x14ac:dyDescent="0.3">
      <c r="A29" s="3">
        <v>24</v>
      </c>
      <c r="B29" s="3">
        <v>528844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JEUKEN JOACHIM - LK103 - E4</v>
      </c>
      <c r="D29" s="3" t="str">
        <f>VLOOKUP(VALUE(B29),'Listing Players'!A:I,8,FALSE)</f>
        <v>MIN2</v>
      </c>
      <c r="E29" s="3">
        <v>0</v>
      </c>
      <c r="F29" s="3">
        <v>0</v>
      </c>
      <c r="G29" s="3">
        <v>0</v>
      </c>
      <c r="H29" s="3">
        <v>25</v>
      </c>
      <c r="I29" s="3">
        <v>0</v>
      </c>
      <c r="J29" s="4">
        <f>SUM(LARGE(E29:G29,1), LARGE(E29:G29,2),H29:I29)</f>
        <v>25</v>
      </c>
    </row>
    <row r="30" spans="1:10" ht="25.5" customHeight="1" x14ac:dyDescent="0.3">
      <c r="A30" s="3">
        <v>24</v>
      </c>
      <c r="B30" s="3">
        <v>531899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LAMBRECHTS KOBE - Vl-B283 - E4</v>
      </c>
      <c r="D30" s="3" t="str">
        <f>VLOOKUP(VALUE(B30),'Listing Players'!A:I,8,FALSE)</f>
        <v>MIN1</v>
      </c>
      <c r="E30" s="3">
        <v>0</v>
      </c>
      <c r="F30" s="3">
        <v>0</v>
      </c>
      <c r="G30" s="3">
        <v>0</v>
      </c>
      <c r="H30" s="3">
        <v>25</v>
      </c>
      <c r="I30" s="3">
        <v>0</v>
      </c>
      <c r="J30" s="4">
        <f>SUM(LARGE(E30:G30,1), LARGE(E30:G30,2),H30:I30)</f>
        <v>25</v>
      </c>
    </row>
    <row r="31" spans="1:10" ht="25.5" customHeight="1" x14ac:dyDescent="0.3">
      <c r="A31" s="3">
        <v>24</v>
      </c>
      <c r="B31" s="3">
        <v>532215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MANNAERTS JULES - A147 - D6</v>
      </c>
      <c r="D31" s="3" t="str">
        <f>VLOOKUP(VALUE(B31),'Listing Players'!A:I,8,FALSE)</f>
        <v>MIN2</v>
      </c>
      <c r="E31" s="3">
        <v>0</v>
      </c>
      <c r="F31" s="3">
        <v>0</v>
      </c>
      <c r="G31" s="3">
        <v>0</v>
      </c>
      <c r="H31" s="3">
        <v>25</v>
      </c>
      <c r="I31" s="3">
        <v>0</v>
      </c>
      <c r="J31" s="4">
        <f>SUM(LARGE(E31:G31,1), LARGE(E31:G31,2),H31:I31)</f>
        <v>25</v>
      </c>
    </row>
    <row r="32" spans="1:10" ht="25.5" customHeight="1" x14ac:dyDescent="0.3">
      <c r="A32" s="3">
        <v>24</v>
      </c>
      <c r="B32" s="3">
        <v>529940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MOERKENS MATS - A117 - D6</v>
      </c>
      <c r="D32" s="3" t="str">
        <f>VLOOKUP(VALUE(B32),'Listing Players'!A:I,8,FALSE)</f>
        <v>MIN2</v>
      </c>
      <c r="E32" s="3">
        <v>0</v>
      </c>
      <c r="F32" s="3">
        <v>0</v>
      </c>
      <c r="G32" s="3">
        <v>0</v>
      </c>
      <c r="H32" s="3">
        <v>25</v>
      </c>
      <c r="I32" s="3">
        <v>0</v>
      </c>
      <c r="J32" s="4">
        <f>SUM(LARGE(E32:G32,1), LARGE(E32:G32,2),H32:I32)</f>
        <v>25</v>
      </c>
    </row>
    <row r="33" spans="1:10" ht="25.5" customHeight="1" x14ac:dyDescent="0.3">
      <c r="A33" s="3">
        <v>24</v>
      </c>
      <c r="B33" s="3">
        <v>529406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PENNINCKX SEPPE - Vl-B234 - E4</v>
      </c>
      <c r="D33" s="3" t="str">
        <f>VLOOKUP(VALUE(B33),'Listing Players'!A:I,8,FALSE)</f>
        <v>MIN2</v>
      </c>
      <c r="E33" s="3">
        <v>0</v>
      </c>
      <c r="F33" s="3">
        <v>0</v>
      </c>
      <c r="G33" s="3">
        <v>0</v>
      </c>
      <c r="H33" s="3">
        <v>25</v>
      </c>
      <c r="I33" s="3">
        <v>0</v>
      </c>
      <c r="J33" s="4">
        <f>SUM(LARGE(E33:G33,1), LARGE(E33:G33,2),H33:I33)</f>
        <v>25</v>
      </c>
    </row>
    <row r="34" spans="1:10" ht="25.5" customHeight="1" x14ac:dyDescent="0.3">
      <c r="A34" s="3">
        <v>24</v>
      </c>
      <c r="B34" s="3">
        <v>533999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PENSON MAX - OVL088 - E4</v>
      </c>
      <c r="D34" s="3" t="str">
        <f>VLOOKUP(VALUE(B34),'Listing Players'!A:I,8,FALSE)</f>
        <v>MIN2</v>
      </c>
      <c r="E34" s="3">
        <v>0</v>
      </c>
      <c r="F34" s="3">
        <v>0</v>
      </c>
      <c r="G34" s="3">
        <v>0</v>
      </c>
      <c r="H34" s="3">
        <v>25</v>
      </c>
      <c r="I34" s="3">
        <v>0</v>
      </c>
      <c r="J34" s="4">
        <f>SUM(LARGE(E34:G34,1), LARGE(E34:G34,2),H34:I34)</f>
        <v>25</v>
      </c>
    </row>
    <row r="35" spans="1:10" ht="25.5" customHeight="1" x14ac:dyDescent="0.3">
      <c r="A35" s="3">
        <v>24</v>
      </c>
      <c r="B35" s="3">
        <v>169270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SANGLIER DYLLAN - N104 - E0</v>
      </c>
      <c r="D35" s="3" t="str">
        <f>VLOOKUP(VALUE(B35),'Listing Players'!A:I,8,FALSE)</f>
        <v>MIN1</v>
      </c>
      <c r="E35" s="3">
        <v>0</v>
      </c>
      <c r="F35" s="3">
        <v>0</v>
      </c>
      <c r="G35" s="3">
        <v>0</v>
      </c>
      <c r="H35" s="3">
        <v>25</v>
      </c>
      <c r="I35" s="3">
        <v>0</v>
      </c>
      <c r="J35" s="4">
        <f>SUM(LARGE(E35:G35,1), LARGE(E35:G35,2),H35:I35)</f>
        <v>25</v>
      </c>
    </row>
    <row r="36" spans="1:10" ht="25.5" customHeight="1" x14ac:dyDescent="0.3">
      <c r="A36" s="3">
        <v>24</v>
      </c>
      <c r="B36" s="3" t="s">
        <v>606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SEVERS MAXIM - BBW179 - D0</v>
      </c>
      <c r="D36" s="3" t="str">
        <f>VLOOKUP(VALUE(B36),'Listing Players'!A:I,8,FALSE)</f>
        <v>MIN2</v>
      </c>
      <c r="E36" s="3">
        <v>25</v>
      </c>
      <c r="F36" s="3">
        <v>0</v>
      </c>
      <c r="G36" s="3">
        <v>0</v>
      </c>
      <c r="H36" s="3">
        <v>0</v>
      </c>
      <c r="I36" s="3">
        <v>0</v>
      </c>
      <c r="J36" s="4">
        <f>SUM(LARGE(E36:G36,1), LARGE(E36:G36,2),H36:I36)</f>
        <v>25</v>
      </c>
    </row>
    <row r="37" spans="1:10" ht="25.5" customHeight="1" x14ac:dyDescent="0.3">
      <c r="A37" s="3">
        <v>24</v>
      </c>
      <c r="B37" s="3">
        <v>531900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VAN HOYWEGHEN VICTOR - LK024 - E6</v>
      </c>
      <c r="D37" s="3" t="str">
        <f>VLOOKUP(VALUE(B37),'Listing Players'!A:I,8,FALSE)</f>
        <v>MIN2</v>
      </c>
      <c r="E37" s="3">
        <v>0</v>
      </c>
      <c r="F37" s="3">
        <v>0</v>
      </c>
      <c r="G37" s="3">
        <v>0</v>
      </c>
      <c r="H37" s="3">
        <v>25</v>
      </c>
      <c r="I37" s="3">
        <v>0</v>
      </c>
      <c r="J37" s="4">
        <f>SUM(LARGE(E37:G37,1), LARGE(E37:G37,2),H37:I37)</f>
        <v>25</v>
      </c>
    </row>
    <row r="38" spans="1:10" ht="25.5" customHeight="1" x14ac:dyDescent="0.3">
      <c r="A38" s="3">
        <v>24</v>
      </c>
      <c r="B38" s="3">
        <v>529646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VANHAEREN PIM - LK103 - E2</v>
      </c>
      <c r="D38" s="3" t="str">
        <f>VLOOKUP(VALUE(B38),'Listing Players'!A:I,8,FALSE)</f>
        <v>MIN1</v>
      </c>
      <c r="E38" s="3">
        <v>0</v>
      </c>
      <c r="F38" s="3">
        <v>0</v>
      </c>
      <c r="G38" s="3">
        <v>0</v>
      </c>
      <c r="H38" s="3">
        <v>25</v>
      </c>
      <c r="I38" s="3">
        <v>0</v>
      </c>
      <c r="J38" s="4">
        <f>SUM(LARGE(E38:G38,1), LARGE(E38:G38,2),H38:I38)</f>
        <v>25</v>
      </c>
    </row>
    <row r="39" spans="1:10" ht="25.5" customHeight="1" x14ac:dyDescent="0.3">
      <c r="A39" s="3">
        <v>24</v>
      </c>
      <c r="B39" s="3">
        <v>534325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VANOPSTAL STAN - A118 - E6</v>
      </c>
      <c r="D39" s="3" t="str">
        <f>VLOOKUP(VALUE(B39),'Listing Players'!A:I,8,FALSE)</f>
        <v>MIN2</v>
      </c>
      <c r="E39" s="3">
        <v>0</v>
      </c>
      <c r="F39" s="3">
        <v>0</v>
      </c>
      <c r="G39" s="3">
        <v>0</v>
      </c>
      <c r="H39" s="3">
        <v>25</v>
      </c>
      <c r="I39" s="3">
        <v>0</v>
      </c>
      <c r="J39" s="4">
        <f>SUM(LARGE(E39:G39,1), LARGE(E39:G39,2),H39:I39)</f>
        <v>25</v>
      </c>
    </row>
    <row r="40" spans="1:10" ht="25.5" customHeight="1" x14ac:dyDescent="0.3">
      <c r="A40" s="3">
        <v>24</v>
      </c>
      <c r="B40" s="3">
        <v>533531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VERMEYEN TIBO - Vl-B248 - E4</v>
      </c>
      <c r="D40" s="3" t="str">
        <f>VLOOKUP(VALUE(B40),'Listing Players'!A:I,8,FALSE)</f>
        <v>MIN2</v>
      </c>
      <c r="E40" s="3">
        <v>0</v>
      </c>
      <c r="F40" s="3">
        <v>0</v>
      </c>
      <c r="G40" s="3">
        <v>0</v>
      </c>
      <c r="H40" s="3">
        <v>25</v>
      </c>
      <c r="I40" s="3">
        <v>0</v>
      </c>
      <c r="J40" s="4">
        <f>SUM(LARGE(E40:G40,1), LARGE(E40:G40,2),H40:I40)</f>
        <v>25</v>
      </c>
    </row>
    <row r="41" spans="1:10" ht="25.5" customHeight="1" x14ac:dyDescent="0.3">
      <c r="A41" s="3">
        <v>39</v>
      </c>
      <c r="B41" s="3">
        <v>166869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DOHET GABRIEL - BBW289 - E2</v>
      </c>
      <c r="D41" s="3" t="str">
        <f>VLOOKUP(VALUE(B41),'Listing Players'!A:I,8,FALSE)</f>
        <v>MIN2</v>
      </c>
      <c r="E41" s="3">
        <v>0</v>
      </c>
      <c r="F41" s="3">
        <v>10</v>
      </c>
      <c r="G41" s="3">
        <v>0</v>
      </c>
      <c r="H41" s="3">
        <v>0</v>
      </c>
      <c r="I41" s="3">
        <v>0</v>
      </c>
      <c r="J41" s="4">
        <f>SUM(LARGE(E41:G41,1), LARGE(E41:G41,2),H41:I41)</f>
        <v>10</v>
      </c>
    </row>
  </sheetData>
  <autoFilter ref="A2:K17" xr:uid="{00000000-0009-0000-0000-000008000000}">
    <sortState xmlns:xlrd2="http://schemas.microsoft.com/office/spreadsheetml/2017/richdata2" ref="A3:J41">
      <sortCondition ref="A2:A17"/>
    </sortState>
  </autoFilter>
  <mergeCells count="2">
    <mergeCell ref="A1:D1"/>
    <mergeCell ref="E1:J1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YR Girls - JUN</vt:lpstr>
      <vt:lpstr>YR Girls - Mixte MIN_CAD</vt:lpstr>
      <vt:lpstr>YR Girls - CAD</vt:lpstr>
      <vt:lpstr>YR Girls - MIN</vt:lpstr>
      <vt:lpstr>YR Girls - PMIN</vt:lpstr>
      <vt:lpstr>YR Boys - JUN</vt:lpstr>
      <vt:lpstr>YR Boys - Mixte MIN_CAD</vt:lpstr>
      <vt:lpstr>YR Boys - CAD</vt:lpstr>
      <vt:lpstr>YR Boys - MIN</vt:lpstr>
      <vt:lpstr>YR Boys - PMIN</vt:lpstr>
      <vt:lpstr>Listing Players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JASINSKI</dc:creator>
  <cp:lastModifiedBy>MATHIEU JASINSKI</cp:lastModifiedBy>
  <cp:lastPrinted>2025-05-12T08:37:32Z</cp:lastPrinted>
  <dcterms:created xsi:type="dcterms:W3CDTF">2024-10-03T10:29:19Z</dcterms:created>
  <dcterms:modified xsi:type="dcterms:W3CDTF">2026-05-11T05:34:40Z</dcterms:modified>
</cp:coreProperties>
</file>